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jamilmawani/Desktop/HOA/BOD Meetings/"/>
    </mc:Choice>
  </mc:AlternateContent>
  <xr:revisionPtr revIDLastSave="0" documentId="8_{0281C627-7D1F-F245-89C2-303F44A06C59}" xr6:coauthVersionLast="47" xr6:coauthVersionMax="47" xr10:uidLastSave="{00000000-0000-0000-0000-000000000000}"/>
  <bookViews>
    <workbookView xWindow="0" yWindow="500" windowWidth="28800" windowHeight="15980" tabRatio="906" xr2:uid="{00000000-000D-0000-FFFF-FFFF00000000}"/>
  </bookViews>
  <sheets>
    <sheet name="Instructions" sheetId="13" r:id="rId1"/>
    <sheet name="Captial E 50%" sheetId="12" r:id="rId2"/>
    <sheet name="Captial G 50%" sheetId="11" r:id="rId3"/>
    <sheet name="Captial D 50%" sheetId="10" r:id="rId4"/>
    <sheet name="Capital A B C F 50%" sheetId="9" r:id="rId5"/>
    <sheet name="Capital E monthly" sheetId="7" r:id="rId6"/>
    <sheet name="Capital G monthly" sheetId="8" r:id="rId7"/>
    <sheet name="Capital A B C F monthly" sheetId="6" r:id="rId8"/>
    <sheet name="Capital D monthly" sheetId="3" r:id="rId9"/>
  </sheets>
  <definedNames>
    <definedName name="Beginning_Balance" localSheetId="4">-FV('Capital A B C F 50%'!Interest_Rate/12,'Capital A B C F 50%'!Payment_Number-1,-'Capital A B C F 50%'!Monthly_Payment,'Capital A B C F 50%'!Loan_Amount)</definedName>
    <definedName name="Beginning_Balance" localSheetId="7">-FV('Capital A B C F monthly'!Interest_Rate/12,'Capital A B C F monthly'!Payment_Number-1,-'Capital A B C F monthly'!Monthly_Payment,'Capital A B C F monthly'!Loan_Amount)</definedName>
    <definedName name="Beginning_Balance" localSheetId="8">-FV('Capital D monthly'!Interest_Rate/12,'Capital D monthly'!Payment_Number-1,-'Capital D monthly'!Monthly_Payment,'Capital D monthly'!Loan_Amount)</definedName>
    <definedName name="Beginning_Balance" localSheetId="5">-FV('Capital E monthly'!Interest_Rate/12,'Capital E monthly'!Payment_Number-1,-'Capital E monthly'!Monthly_Payment,'Capital E monthly'!Loan_Amount)</definedName>
    <definedName name="Beginning_Balance" localSheetId="6">-FV('Capital G monthly'!Interest_Rate/12,'Capital G monthly'!Payment_Number-1,-'Capital G monthly'!Monthly_Payment,'Capital G monthly'!Loan_Amount)</definedName>
    <definedName name="Beginning_Balance" localSheetId="3">-FV('Captial D 50%'!Interest_Rate/12,'Captial D 50%'!Payment_Number-1,-'Captial D 50%'!Monthly_Payment,'Captial D 50%'!Loan_Amount)</definedName>
    <definedName name="Beginning_Balance" localSheetId="1">-FV('Captial E 50%'!Interest_Rate/12,'Captial E 50%'!Payment_Number-1,-'Captial E 50%'!Monthly_Payment,'Captial E 50%'!Loan_Amount)</definedName>
    <definedName name="Beginning_Balance" localSheetId="2">-FV('Captial G 50%'!Interest_Rate/12,'Captial G 50%'!Payment_Number-1,-'Captial G 50%'!Monthly_Payment,'Captial G 50%'!Loan_Amount)</definedName>
    <definedName name="Beginning_Balance">-FV(Interest_Rate/12,Payment_Number-1,-Monthly_Payment,Loan_Amount)</definedName>
    <definedName name="ColumnTitle1" localSheetId="4">#REF!</definedName>
    <definedName name="ColumnTitle1" localSheetId="7">#REF!</definedName>
    <definedName name="ColumnTitle1" localSheetId="8">Loan4[[#Headers],[No.]]</definedName>
    <definedName name="ColumnTitle1" localSheetId="5">Loan4[[#Headers],[No.]]</definedName>
    <definedName name="ColumnTitle1" localSheetId="6">Loan4[[#Headers],[No.]]</definedName>
    <definedName name="ColumnTitle1" localSheetId="3">#REF!</definedName>
    <definedName name="ColumnTitle1" localSheetId="1">#REF!</definedName>
    <definedName name="ColumnTitle1" localSheetId="2">#REF!</definedName>
    <definedName name="ColumnTitle1">#REF!</definedName>
    <definedName name="Ending_Balance" localSheetId="4">-FV('Capital A B C F 50%'!Interest_Rate/12,'Capital A B C F 50%'!Payment_Number,-'Capital A B C F 50%'!Monthly_Payment,'Capital A B C F 50%'!Loan_Amount)</definedName>
    <definedName name="Ending_Balance" localSheetId="7">-FV('Capital A B C F monthly'!Interest_Rate/12,'Capital A B C F monthly'!Payment_Number,-'Capital A B C F monthly'!Monthly_Payment,'Capital A B C F monthly'!Loan_Amount)</definedName>
    <definedName name="Ending_Balance" localSheetId="8">-FV('Capital D monthly'!Interest_Rate/12,'Capital D monthly'!Payment_Number,-'Capital D monthly'!Monthly_Payment,'Capital D monthly'!Loan_Amount)</definedName>
    <definedName name="Ending_Balance" localSheetId="5">-FV('Capital E monthly'!Interest_Rate/12,'Capital E monthly'!Payment_Number,-'Capital E monthly'!Monthly_Payment,'Capital E monthly'!Loan_Amount)</definedName>
    <definedName name="Ending_Balance" localSheetId="6">-FV('Capital G monthly'!Interest_Rate/12,'Capital G monthly'!Payment_Number,-'Capital G monthly'!Monthly_Payment,'Capital G monthly'!Loan_Amount)</definedName>
    <definedName name="Ending_Balance" localSheetId="3">-FV('Captial D 50%'!Interest_Rate/12,'Captial D 50%'!Payment_Number,-'Captial D 50%'!Monthly_Payment,'Captial D 50%'!Loan_Amount)</definedName>
    <definedName name="Ending_Balance" localSheetId="1">-FV('Captial E 50%'!Interest_Rate/12,'Captial E 50%'!Payment_Number,-'Captial E 50%'!Monthly_Payment,'Captial E 50%'!Loan_Amount)</definedName>
    <definedName name="Ending_Balance" localSheetId="2">-FV('Captial G 50%'!Interest_Rate/12,'Captial G 50%'!Payment_Number,-'Captial G 50%'!Monthly_Payment,'Captial G 50%'!Loan_Amount)</definedName>
    <definedName name="Ending_Balance">-FV(Interest_Rate/12,Payment_Number,-Monthly_Payment,Loan_Amount)</definedName>
    <definedName name="Full_Print" localSheetId="4">'Capital A B C F 50%'!$A$1:$H$372</definedName>
    <definedName name="Full_Print" localSheetId="7">'Capital A B C F monthly'!$A$1:$H$372</definedName>
    <definedName name="Full_Print" localSheetId="8">'Capital D monthly'!$A$1:$H$372</definedName>
    <definedName name="Full_Print" localSheetId="5">'Capital E monthly'!$A$1:$H$372</definedName>
    <definedName name="Full_Print" localSheetId="6">'Capital G monthly'!$A$1:$H$372</definedName>
    <definedName name="Full_Print" localSheetId="3">'Captial D 50%'!$A$1:$H$372</definedName>
    <definedName name="Full_Print" localSheetId="1">'Captial E 50%'!$A$1:$H$372</definedName>
    <definedName name="Full_Print" localSheetId="2">'Captial G 50%'!$A$1:$H$372</definedName>
    <definedName name="Full_Print">#REF!</definedName>
    <definedName name="Header_Row" localSheetId="4">ROW('Capital A B C F 50%'!$12:$12)</definedName>
    <definedName name="Header_Row" localSheetId="7">ROW('Capital A B C F monthly'!$12:$12)</definedName>
    <definedName name="Header_Row" localSheetId="8">ROW('Capital D monthly'!$12:$12)</definedName>
    <definedName name="Header_Row" localSheetId="5">ROW('Capital E monthly'!$12:$12)</definedName>
    <definedName name="Header_Row" localSheetId="6">ROW('Capital G monthly'!$12:$12)</definedName>
    <definedName name="Header_Row" localSheetId="3">ROW('Captial D 50%'!$12:$12)</definedName>
    <definedName name="Header_Row" localSheetId="1">ROW('Captial E 50%'!$12:$12)</definedName>
    <definedName name="Header_Row" localSheetId="2">ROW('Captial G 50%'!$12:$12)</definedName>
    <definedName name="Header_Row">ROW(#REF!)</definedName>
    <definedName name="Header_Row_Back" localSheetId="4">ROW('Capital A B C F 50%'!$12:$12)</definedName>
    <definedName name="Header_Row_Back" localSheetId="7">ROW('Capital A B C F monthly'!$12:$12)</definedName>
    <definedName name="Header_Row_Back" localSheetId="8">ROW('Capital D monthly'!$12:$12)</definedName>
    <definedName name="Header_Row_Back" localSheetId="5">ROW('Capital E monthly'!$12:$12)</definedName>
    <definedName name="Header_Row_Back" localSheetId="6">ROW('Capital G monthly'!$12:$12)</definedName>
    <definedName name="Header_Row_Back" localSheetId="3">ROW('Captial D 50%'!$12:$12)</definedName>
    <definedName name="Header_Row_Back" localSheetId="1">ROW('Captial E 50%'!$12:$12)</definedName>
    <definedName name="Header_Row_Back" localSheetId="2">ROW('Captial G 50%'!$12:$12)</definedName>
    <definedName name="Header_Row_Back">ROW(#REF!)</definedName>
    <definedName name="Interest" localSheetId="4">-IPMT('Capital A B C F 50%'!Interest_Rate/12,'Capital A B C F 50%'!Payment_Number,'Capital A B C F 50%'!Number_of_Payments,'Capital A B C F 50%'!Loan_Amount)</definedName>
    <definedName name="Interest" localSheetId="7">-IPMT('Capital A B C F monthly'!Interest_Rate/12,'Capital A B C F monthly'!Payment_Number,'Capital A B C F monthly'!Number_of_Payments,'Capital A B C F monthly'!Loan_Amount)</definedName>
    <definedName name="Interest" localSheetId="8">-IPMT('Capital D monthly'!Interest_Rate/12,'Capital D monthly'!Payment_Number,'Capital D monthly'!Number_of_Payments,'Capital D monthly'!Loan_Amount)</definedName>
    <definedName name="Interest" localSheetId="5">-IPMT('Capital E monthly'!Interest_Rate/12,'Capital E monthly'!Payment_Number,'Capital E monthly'!Number_of_Payments,'Capital E monthly'!Loan_Amount)</definedName>
    <definedName name="Interest" localSheetId="6">-IPMT('Capital G monthly'!Interest_Rate/12,'Capital G monthly'!Payment_Number,'Capital G monthly'!Number_of_Payments,'Capital G monthly'!Loan_Amount)</definedName>
    <definedName name="Interest" localSheetId="3">-IPMT('Captial D 50%'!Interest_Rate/12,'Captial D 50%'!Payment_Number,'Captial D 50%'!Number_of_Payments,'Captial D 50%'!Loan_Amount)</definedName>
    <definedName name="Interest" localSheetId="1">-IPMT('Captial E 50%'!Interest_Rate/12,'Captial E 50%'!Payment_Number,'Captial E 50%'!Number_of_Payments,'Captial E 50%'!Loan_Amount)</definedName>
    <definedName name="Interest" localSheetId="2">-IPMT('Captial G 50%'!Interest_Rate/12,'Captial G 50%'!Payment_Number,'Captial G 50%'!Number_of_Payments,'Captial G 50%'!Loan_Amount)</definedName>
    <definedName name="Interest">-IPMT(Interest_Rate/12,Payment_Number,Number_of_Payments,Loan_Amount)</definedName>
    <definedName name="Interest_Rate" localSheetId="4">'Capital A B C F 50%'!$E$4</definedName>
    <definedName name="Interest_Rate" localSheetId="7">'Capital A B C F monthly'!$E$4</definedName>
    <definedName name="Interest_Rate" localSheetId="8">'Capital D monthly'!$E$4</definedName>
    <definedName name="Interest_Rate" localSheetId="5">'Capital E monthly'!$E$4</definedName>
    <definedName name="Interest_Rate" localSheetId="6">'Capital G monthly'!$E$4</definedName>
    <definedName name="Interest_Rate" localSheetId="3">'Captial D 50%'!$E$4</definedName>
    <definedName name="Interest_Rate" localSheetId="1">'Captial E 50%'!$E$4</definedName>
    <definedName name="Interest_Rate" localSheetId="2">'Captial G 50%'!$E$4</definedName>
    <definedName name="Interest_Rate">#REF!</definedName>
    <definedName name="Last_Row" localSheetId="4">IF('Capital A B C F 50%'!Values_Entered,'Capital A B C F 50%'!Header_Row+'Capital A B C F 50%'!Number_of_Payments,'Capital A B C F 50%'!Header_Row)</definedName>
    <definedName name="Last_Row" localSheetId="7">IF('Capital A B C F monthly'!Values_Entered,'Capital A B C F monthly'!Header_Row+'Capital A B C F monthly'!Number_of_Payments,'Capital A B C F monthly'!Header_Row)</definedName>
    <definedName name="Last_Row" localSheetId="8">IF('Capital D monthly'!Values_Entered,'Capital D monthly'!Header_Row+'Capital D monthly'!Number_of_Payments,'Capital D monthly'!Header_Row)</definedName>
    <definedName name="Last_Row" localSheetId="5">IF('Capital E monthly'!Values_Entered,'Capital E monthly'!Header_Row+'Capital E monthly'!Number_of_Payments,'Capital E monthly'!Header_Row)</definedName>
    <definedName name="Last_Row" localSheetId="6">IF('Capital G monthly'!Values_Entered,'Capital G monthly'!Header_Row+'Capital G monthly'!Number_of_Payments,'Capital G monthly'!Header_Row)</definedName>
    <definedName name="Last_Row" localSheetId="3">IF('Captial D 50%'!Values_Entered,'Captial D 50%'!Header_Row+'Captial D 50%'!Number_of_Payments,'Captial D 50%'!Header_Row)</definedName>
    <definedName name="Last_Row" localSheetId="1">IF('Captial E 50%'!Values_Entered,'Captial E 50%'!Header_Row+'Captial E 50%'!Number_of_Payments,'Captial E 50%'!Header_Row)</definedName>
    <definedName name="Last_Row" localSheetId="2">IF('Captial G 50%'!Values_Entered,'Captial G 50%'!Header_Row+'Captial G 50%'!Number_of_Payments,'Captial G 50%'!Header_Row)</definedName>
    <definedName name="Last_Row">IF(Values_Entered,Header_Row+Number_of_Payments,Header_Row)</definedName>
    <definedName name="Loan_Amount" localSheetId="4">'Capital A B C F 50%'!$E$3</definedName>
    <definedName name="Loan_Amount" localSheetId="7">'Capital A B C F monthly'!$E$3</definedName>
    <definedName name="Loan_Amount" localSheetId="8">'Capital D monthly'!$E$3</definedName>
    <definedName name="Loan_Amount" localSheetId="5">'Capital E monthly'!$E$3</definedName>
    <definedName name="Loan_Amount" localSheetId="6">'Capital G monthly'!$E$3</definedName>
    <definedName name="Loan_Amount" localSheetId="3">'Captial D 50%'!$E$3</definedName>
    <definedName name="Loan_Amount" localSheetId="1">'Captial E 50%'!$E$3</definedName>
    <definedName name="Loan_Amount" localSheetId="2">'Captial G 50%'!$E$3</definedName>
    <definedName name="Loan_Amount">#REF!</definedName>
    <definedName name="Loan_Not_Paid" localSheetId="4">IF('Capital A B C F 50%'!Payment_Number&lt;='Capital A B C F 50%'!Number_of_Payments,1,0)</definedName>
    <definedName name="Loan_Not_Paid" localSheetId="7">IF('Capital A B C F monthly'!Payment_Number&lt;='Capital A B C F monthly'!Number_of_Payments,1,0)</definedName>
    <definedName name="Loan_Not_Paid" localSheetId="8">IF('Capital D monthly'!Payment_Number&lt;='Capital D monthly'!Number_of_Payments,1,0)</definedName>
    <definedName name="Loan_Not_Paid" localSheetId="5">IF('Capital E monthly'!Payment_Number&lt;='Capital E monthly'!Number_of_Payments,1,0)</definedName>
    <definedName name="Loan_Not_Paid" localSheetId="6">IF('Capital G monthly'!Payment_Number&lt;='Capital G monthly'!Number_of_Payments,1,0)</definedName>
    <definedName name="Loan_Not_Paid" localSheetId="3">IF('Captial D 50%'!Payment_Number&lt;='Captial D 50%'!Number_of_Payments,1,0)</definedName>
    <definedName name="Loan_Not_Paid" localSheetId="1">IF('Captial E 50%'!Payment_Number&lt;='Captial E 50%'!Number_of_Payments,1,0)</definedName>
    <definedName name="Loan_Not_Paid" localSheetId="2">IF('Captial G 50%'!Payment_Number&lt;='Captial G 50%'!Number_of_Payments,1,0)</definedName>
    <definedName name="Loan_Not_Paid">IF(Payment_Number&lt;=Number_of_Payments,1,0)</definedName>
    <definedName name="Loan_Start" localSheetId="4">'Capital A B C F 50%'!$E$6</definedName>
    <definedName name="Loan_Start" localSheetId="7">'Capital A B C F monthly'!$E$6</definedName>
    <definedName name="Loan_Start" localSheetId="8">'Capital D monthly'!$E$6</definedName>
    <definedName name="Loan_Start" localSheetId="5">'Capital E monthly'!$E$6</definedName>
    <definedName name="Loan_Start" localSheetId="6">'Capital G monthly'!$E$6</definedName>
    <definedName name="Loan_Start" localSheetId="3">'Captial D 50%'!$E$6</definedName>
    <definedName name="Loan_Start" localSheetId="1">'Captial E 50%'!$E$6</definedName>
    <definedName name="Loan_Start" localSheetId="2">'Captial G 50%'!$E$6</definedName>
    <definedName name="Loan_Start">#REF!</definedName>
    <definedName name="Loan_Years" localSheetId="4">'Capital A B C F 50%'!$E$5</definedName>
    <definedName name="Loan_Years" localSheetId="7">'Capital A B C F monthly'!$E$5</definedName>
    <definedName name="Loan_Years" localSheetId="8">'Capital D monthly'!$E$5</definedName>
    <definedName name="Loan_Years" localSheetId="5">'Capital E monthly'!$E$5</definedName>
    <definedName name="Loan_Years" localSheetId="6">'Capital G monthly'!$E$5</definedName>
    <definedName name="Loan_Years" localSheetId="3">'Captial D 50%'!$E$5</definedName>
    <definedName name="Loan_Years" localSheetId="1">'Captial E 50%'!$E$5</definedName>
    <definedName name="Loan_Years" localSheetId="2">'Captial G 50%'!$E$5</definedName>
    <definedName name="Loan_Years">#REF!</definedName>
    <definedName name="Monthly_Payment" localSheetId="4">-PMT('Capital A B C F 50%'!Interest_Rate/12,'Capital A B C F 50%'!Number_of_Payments,'Capital A B C F 50%'!Loan_Amount)</definedName>
    <definedName name="Monthly_Payment" localSheetId="7">-PMT('Capital A B C F monthly'!Interest_Rate/12,'Capital A B C F monthly'!Number_of_Payments,'Capital A B C F monthly'!Loan_Amount)</definedName>
    <definedName name="Monthly_Payment" localSheetId="8">-PMT('Capital D monthly'!Interest_Rate/12,'Capital D monthly'!Number_of_Payments,'Capital D monthly'!Loan_Amount)</definedName>
    <definedName name="Monthly_Payment" localSheetId="5">-PMT('Capital E monthly'!Interest_Rate/12,'Capital E monthly'!Number_of_Payments,'Capital E monthly'!Loan_Amount)</definedName>
    <definedName name="Monthly_Payment" localSheetId="6">-PMT('Capital G monthly'!Interest_Rate/12,'Capital G monthly'!Number_of_Payments,'Capital G monthly'!Loan_Amount)</definedName>
    <definedName name="Monthly_Payment" localSheetId="3">-PMT('Captial D 50%'!Interest_Rate/12,'Captial D 50%'!Number_of_Payments,'Captial D 50%'!Loan_Amount)</definedName>
    <definedName name="Monthly_Payment" localSheetId="1">-PMT('Captial E 50%'!Interest_Rate/12,'Captial E 50%'!Number_of_Payments,'Captial E 50%'!Loan_Amount)</definedName>
    <definedName name="Monthly_Payment" localSheetId="2">-PMT('Captial G 50%'!Interest_Rate/12,'Captial G 50%'!Number_of_Payments,'Captial G 50%'!Loan_Amount)</definedName>
    <definedName name="Monthly_Payment">-PMT(Interest_Rate/12,Number_of_Payments,Loan_Amount)</definedName>
    <definedName name="Number_of_Payments" localSheetId="4">'Capital A B C F 50%'!$E$9</definedName>
    <definedName name="Number_of_Payments" localSheetId="7">'Capital A B C F monthly'!$E$9</definedName>
    <definedName name="Number_of_Payments" localSheetId="8">'Capital D monthly'!$E$9</definedName>
    <definedName name="Number_of_Payments" localSheetId="5">'Capital E monthly'!$E$9</definedName>
    <definedName name="Number_of_Payments" localSheetId="6">'Capital G monthly'!$E$9</definedName>
    <definedName name="Number_of_Payments" localSheetId="3">'Captial D 50%'!$E$9</definedName>
    <definedName name="Number_of_Payments" localSheetId="1">'Captial E 50%'!$E$9</definedName>
    <definedName name="Number_of_Payments" localSheetId="2">'Captial G 50%'!$E$9</definedName>
    <definedName name="Number_of_Payments">#REF!</definedName>
    <definedName name="Payment_Date" localSheetId="4">DATE(YEAR('Capital A B C F 50%'!Loan_Start),MONTH('Capital A B C F 50%'!Loan_Start)+'Capital A B C F 50%'!Payment_Number,DAY('Capital A B C F 50%'!Loan_Start))</definedName>
    <definedName name="Payment_Date" localSheetId="7">DATE(YEAR('Capital A B C F monthly'!Loan_Start),MONTH('Capital A B C F monthly'!Loan_Start)+'Capital A B C F monthly'!Payment_Number,DAY('Capital A B C F monthly'!Loan_Start))</definedName>
    <definedName name="Payment_Date" localSheetId="8">DATE(YEAR('Capital D monthly'!Loan_Start),MONTH('Capital D monthly'!Loan_Start)+'Capital D monthly'!Payment_Number,DAY('Capital D monthly'!Loan_Start))</definedName>
    <definedName name="Payment_Date" localSheetId="5">DATE(YEAR('Capital E monthly'!Loan_Start),MONTH('Capital E monthly'!Loan_Start)+'Capital E monthly'!Payment_Number,DAY('Capital E monthly'!Loan_Start))</definedName>
    <definedName name="Payment_Date" localSheetId="6">DATE(YEAR('Capital G monthly'!Loan_Start),MONTH('Capital G monthly'!Loan_Start)+'Capital G monthly'!Payment_Number,DAY('Capital G monthly'!Loan_Start))</definedName>
    <definedName name="Payment_Date" localSheetId="3">DATE(YEAR('Captial D 50%'!Loan_Start),MONTH('Captial D 50%'!Loan_Start)+'Captial D 50%'!Payment_Number,DAY('Captial D 50%'!Loan_Start))</definedName>
    <definedName name="Payment_Date" localSheetId="1">DATE(YEAR('Captial E 50%'!Loan_Start),MONTH('Captial E 50%'!Loan_Start)+'Captial E 50%'!Payment_Number,DAY('Captial E 50%'!Loan_Start))</definedName>
    <definedName name="Payment_Date" localSheetId="2">DATE(YEAR('Captial G 50%'!Loan_Start),MONTH('Captial G 50%'!Loan_Start)+'Captial G 50%'!Payment_Number,DAY('Captial G 50%'!Loan_Start))</definedName>
    <definedName name="Payment_Date">DATE(YEAR(Loan_Start),MONTH(Loan_Start)+Payment_Number,DAY(Loan_Start))</definedName>
    <definedName name="Payment_Number" localSheetId="4">ROW()-'Capital A B C F 50%'!Header_Row</definedName>
    <definedName name="Payment_Number" localSheetId="7">ROW()-'Capital A B C F monthly'!Header_Row</definedName>
    <definedName name="Payment_Number" localSheetId="8">ROW()-'Capital D monthly'!Header_Row</definedName>
    <definedName name="Payment_Number" localSheetId="5">ROW()-'Capital E monthly'!Header_Row</definedName>
    <definedName name="Payment_Number" localSheetId="6">ROW()-'Capital G monthly'!Header_Row</definedName>
    <definedName name="Payment_Number" localSheetId="3">ROW()-'Captial D 50%'!Header_Row</definedName>
    <definedName name="Payment_Number" localSheetId="1">ROW()-'Captial E 50%'!Header_Row</definedName>
    <definedName name="Payment_Number" localSheetId="2">ROW()-'Captial G 50%'!Header_Row</definedName>
    <definedName name="Payment_Number">ROW()-Header_Row</definedName>
    <definedName name="Principal" localSheetId="4">-PPMT('Capital A B C F 50%'!Interest_Rate/12,'Capital A B C F 50%'!Payment_Number,'Capital A B C F 50%'!Number_of_Payments,'Capital A B C F 50%'!Loan_Amount)</definedName>
    <definedName name="Principal" localSheetId="7">-PPMT('Capital A B C F monthly'!Interest_Rate/12,'Capital A B C F monthly'!Payment_Number,'Capital A B C F monthly'!Number_of_Payments,'Capital A B C F monthly'!Loan_Amount)</definedName>
    <definedName name="Principal" localSheetId="8">-PPMT('Capital D monthly'!Interest_Rate/12,'Capital D monthly'!Payment_Number,'Capital D monthly'!Number_of_Payments,'Capital D monthly'!Loan_Amount)</definedName>
    <definedName name="Principal" localSheetId="5">-PPMT('Capital E monthly'!Interest_Rate/12,'Capital E monthly'!Payment_Number,'Capital E monthly'!Number_of_Payments,'Capital E monthly'!Loan_Amount)</definedName>
    <definedName name="Principal" localSheetId="6">-PPMT('Capital G monthly'!Interest_Rate/12,'Capital G monthly'!Payment_Number,'Capital G monthly'!Number_of_Payments,'Capital G monthly'!Loan_Amount)</definedName>
    <definedName name="Principal" localSheetId="3">-PPMT('Captial D 50%'!Interest_Rate/12,'Captial D 50%'!Payment_Number,'Captial D 50%'!Number_of_Payments,'Captial D 50%'!Loan_Amount)</definedName>
    <definedName name="Principal" localSheetId="1">-PPMT('Captial E 50%'!Interest_Rate/12,'Captial E 50%'!Payment_Number,'Captial E 50%'!Number_of_Payments,'Captial E 50%'!Loan_Amount)</definedName>
    <definedName name="Principal" localSheetId="2">-PPMT('Captial G 50%'!Interest_Rate/12,'Captial G 50%'!Payment_Number,'Captial G 50%'!Number_of_Payments,'Captial G 50%'!Loan_Amount)</definedName>
    <definedName name="Principal">-PPMT(Interest_Rate/12,Payment_Number,Number_of_Payments,Loan_Amount)</definedName>
    <definedName name="_xlnm.Print_Titles" localSheetId="4">'Capital A B C F 50%'!$12:$12</definedName>
    <definedName name="_xlnm.Print_Titles" localSheetId="7">'Capital A B C F monthly'!$12:$12</definedName>
    <definedName name="_xlnm.Print_Titles" localSheetId="8">'Capital D monthly'!$12:$12</definedName>
    <definedName name="_xlnm.Print_Titles" localSheetId="5">'Capital E monthly'!$12:$12</definedName>
    <definedName name="_xlnm.Print_Titles" localSheetId="6">'Capital G monthly'!$12:$12</definedName>
    <definedName name="_xlnm.Print_Titles" localSheetId="3">'Captial D 50%'!$12:$12</definedName>
    <definedName name="_xlnm.Print_Titles" localSheetId="1">'Captial E 50%'!$12:$12</definedName>
    <definedName name="_xlnm.Print_Titles" localSheetId="2">'Captial G 50%'!$12:$12</definedName>
    <definedName name="RowTitleRegion1..E6" localSheetId="4">'Capital A B C F 50%'!$B$3</definedName>
    <definedName name="RowTitleRegion1..E6" localSheetId="7">'Capital A B C F monthly'!$B$3</definedName>
    <definedName name="RowTitleRegion1..E6" localSheetId="8">'Capital D monthly'!$B$3</definedName>
    <definedName name="RowTitleRegion1..E6" localSheetId="5">'Capital E monthly'!$B$3</definedName>
    <definedName name="RowTitleRegion1..E6" localSheetId="6">'Capital G monthly'!$B$3</definedName>
    <definedName name="RowTitleRegion1..E6" localSheetId="3">'Captial D 50%'!$B$3</definedName>
    <definedName name="RowTitleRegion1..E6" localSheetId="1">'Captial E 50%'!$B$3</definedName>
    <definedName name="RowTitleRegion1..E6" localSheetId="2">'Captial G 50%'!$B$3</definedName>
    <definedName name="RowTitleRegion1..E6">#REF!</definedName>
    <definedName name="RowTitleRegion2..E11" localSheetId="4">'Capital A B C F 50%'!$B$8</definedName>
    <definedName name="RowTitleRegion2..E11" localSheetId="7">'Capital A B C F monthly'!$B$8</definedName>
    <definedName name="RowTitleRegion2..E11" localSheetId="8">'Capital D monthly'!$B$8</definedName>
    <definedName name="RowTitleRegion2..E11" localSheetId="5">'Capital E monthly'!$B$8</definedName>
    <definedName name="RowTitleRegion2..E11" localSheetId="6">'Capital G monthly'!$B$8</definedName>
    <definedName name="RowTitleRegion2..E11" localSheetId="3">'Captial D 50%'!$B$8</definedName>
    <definedName name="RowTitleRegion2..E11" localSheetId="1">'Captial E 50%'!$B$8</definedName>
    <definedName name="RowTitleRegion2..E11" localSheetId="2">'Captial G 50%'!$B$8</definedName>
    <definedName name="RowTitleRegion2..E11">#REF!</definedName>
    <definedName name="Total_Cost" localSheetId="4">'Capital A B C F 50%'!$E$11</definedName>
    <definedName name="Total_Cost" localSheetId="7">'Capital A B C F monthly'!$E$11</definedName>
    <definedName name="Total_Cost" localSheetId="8">'Capital D monthly'!$E$11</definedName>
    <definedName name="Total_Cost" localSheetId="5">'Capital E monthly'!$E$11</definedName>
    <definedName name="Total_Cost" localSheetId="6">'Capital G monthly'!$E$11</definedName>
    <definedName name="Total_Cost" localSheetId="3">'Captial D 50%'!$E$11</definedName>
    <definedName name="Total_Cost" localSheetId="1">'Captial E 50%'!$E$11</definedName>
    <definedName name="Total_Cost" localSheetId="2">'Captial G 50%'!$E$11</definedName>
    <definedName name="Total_Cost">#REF!</definedName>
    <definedName name="Total_Interest" localSheetId="4">'Capital A B C F 50%'!$E$10</definedName>
    <definedName name="Total_Interest" localSheetId="7">'Capital A B C F monthly'!$E$10</definedName>
    <definedName name="Total_Interest" localSheetId="8">'Capital D monthly'!$E$10</definedName>
    <definedName name="Total_Interest" localSheetId="5">'Capital E monthly'!$E$10</definedName>
    <definedName name="Total_Interest" localSheetId="6">'Capital G monthly'!$E$10</definedName>
    <definedName name="Total_Interest" localSheetId="3">'Captial D 50%'!$E$10</definedName>
    <definedName name="Total_Interest" localSheetId="1">'Captial E 50%'!$E$10</definedName>
    <definedName name="Total_Interest" localSheetId="2">'Captial G 50%'!$E$10</definedName>
    <definedName name="Total_Interest">#REF!</definedName>
    <definedName name="Values_Entered" localSheetId="4">IF('Capital A B C F 50%'!Loan_Amount*'Capital A B C F 50%'!Interest_Rate*'Capital A B C F 50%'!Loan_Years*'Capital A B C F 50%'!Loan_Start&gt;0,1,0)</definedName>
    <definedName name="Values_Entered" localSheetId="7">IF('Capital A B C F monthly'!Loan_Amount*'Capital A B C F monthly'!Interest_Rate*'Capital A B C F monthly'!Loan_Years*'Capital A B C F monthly'!Loan_Start&gt;0,1,0)</definedName>
    <definedName name="Values_Entered" localSheetId="8">IF('Capital D monthly'!Loan_Amount*'Capital D monthly'!Interest_Rate*'Capital D monthly'!Loan_Years*'Capital D monthly'!Loan_Start&gt;0,1,0)</definedName>
    <definedName name="Values_Entered" localSheetId="5">IF('Capital E monthly'!Loan_Amount*'Capital E monthly'!Interest_Rate*'Capital E monthly'!Loan_Years*'Capital E monthly'!Loan_Start&gt;0,1,0)</definedName>
    <definedName name="Values_Entered" localSheetId="6">IF('Capital G monthly'!Loan_Amount*'Capital G monthly'!Interest_Rate*'Capital G monthly'!Loan_Years*'Capital G monthly'!Loan_Start&gt;0,1,0)</definedName>
    <definedName name="Values_Entered" localSheetId="3">IF('Captial D 50%'!Loan_Amount*'Captial D 50%'!Interest_Rate*'Captial D 50%'!Loan_Years*'Captial D 50%'!Loan_Start&gt;0,1,0)</definedName>
    <definedName name="Values_Entered" localSheetId="1">IF('Captial E 50%'!Loan_Amount*'Captial E 50%'!Interest_Rate*'Captial E 50%'!Loan_Years*'Captial E 50%'!Loan_Start&gt;0,1,0)</definedName>
    <definedName name="Values_Entered" localSheetId="2">IF('Captial G 50%'!Loan_Amount*'Captial G 50%'!Interest_Rate*'Captial G 50%'!Loan_Years*'Captial G 50%'!Loan_Start&gt;0,1,0)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2" l="1"/>
  <c r="F73" i="12" s="1"/>
  <c r="B13" i="11"/>
  <c r="E9" i="11"/>
  <c r="C229" i="11" s="1"/>
  <c r="E9" i="10"/>
  <c r="G208" i="10" s="1"/>
  <c r="E9" i="9"/>
  <c r="H197" i="9" s="1"/>
  <c r="G58" i="12" l="1"/>
  <c r="C20" i="12"/>
  <c r="B43" i="12"/>
  <c r="C46" i="12"/>
  <c r="G24" i="12"/>
  <c r="D49" i="12"/>
  <c r="E22" i="12"/>
  <c r="H27" i="12"/>
  <c r="C52" i="12"/>
  <c r="B31" i="12"/>
  <c r="D55" i="12"/>
  <c r="H33" i="12"/>
  <c r="F15" i="12"/>
  <c r="B37" i="12"/>
  <c r="D62" i="12"/>
  <c r="D13" i="12"/>
  <c r="H17" i="12"/>
  <c r="C40" i="12"/>
  <c r="H66" i="12"/>
  <c r="B15" i="12"/>
  <c r="D17" i="12"/>
  <c r="F19" i="12"/>
  <c r="H21" i="12"/>
  <c r="C24" i="12"/>
  <c r="B27" i="12"/>
  <c r="C30" i="12"/>
  <c r="D33" i="12"/>
  <c r="C36" i="12"/>
  <c r="D39" i="12"/>
  <c r="E42" i="12"/>
  <c r="D45" i="12"/>
  <c r="E48" i="12"/>
  <c r="F51" i="12"/>
  <c r="E54" i="12"/>
  <c r="G57" i="12"/>
  <c r="F61" i="12"/>
  <c r="E65" i="12"/>
  <c r="H372" i="12"/>
  <c r="G371" i="12"/>
  <c r="F370" i="12"/>
  <c r="E369" i="12"/>
  <c r="D368" i="12"/>
  <c r="C367" i="12"/>
  <c r="B366" i="12"/>
  <c r="H364" i="12"/>
  <c r="G363" i="12"/>
  <c r="F362" i="12"/>
  <c r="E361" i="12"/>
  <c r="D360" i="12"/>
  <c r="C359" i="12"/>
  <c r="B358" i="12"/>
  <c r="H356" i="12"/>
  <c r="G355" i="12"/>
  <c r="F354" i="12"/>
  <c r="E353" i="12"/>
  <c r="D352" i="12"/>
  <c r="C351" i="12"/>
  <c r="B350" i="12"/>
  <c r="H348" i="12"/>
  <c r="G347" i="12"/>
  <c r="F346" i="12"/>
  <c r="E345" i="12"/>
  <c r="D344" i="12"/>
  <c r="C343" i="12"/>
  <c r="B342" i="12"/>
  <c r="H340" i="12"/>
  <c r="G339" i="12"/>
  <c r="F338" i="12"/>
  <c r="E337" i="12"/>
  <c r="D336" i="12"/>
  <c r="C335" i="12"/>
  <c r="B334" i="12"/>
  <c r="H332" i="12"/>
  <c r="G331" i="12"/>
  <c r="F330" i="12"/>
  <c r="E329" i="12"/>
  <c r="D328" i="12"/>
  <c r="C327" i="12"/>
  <c r="B326" i="12"/>
  <c r="H324" i="12"/>
  <c r="G323" i="12"/>
  <c r="F322" i="12"/>
  <c r="E321" i="12"/>
  <c r="D320" i="12"/>
  <c r="C319" i="12"/>
  <c r="B318" i="12"/>
  <c r="H316" i="12"/>
  <c r="G315" i="12"/>
  <c r="F314" i="12"/>
  <c r="E313" i="12"/>
  <c r="D312" i="12"/>
  <c r="C311" i="12"/>
  <c r="B310" i="12"/>
  <c r="H308" i="12"/>
  <c r="G307" i="12"/>
  <c r="F306" i="12"/>
  <c r="E305" i="12"/>
  <c r="D304" i="12"/>
  <c r="C303" i="12"/>
  <c r="B302" i="12"/>
  <c r="H300" i="12"/>
  <c r="G299" i="12"/>
  <c r="F298" i="12"/>
  <c r="E297" i="12"/>
  <c r="D296" i="12"/>
  <c r="C295" i="12"/>
  <c r="B294" i="12"/>
  <c r="H292" i="12"/>
  <c r="G291" i="12"/>
  <c r="F290" i="12"/>
  <c r="E289" i="12"/>
  <c r="G372" i="12"/>
  <c r="F371" i="12"/>
  <c r="E370" i="12"/>
  <c r="D369" i="12"/>
  <c r="C368" i="12"/>
  <c r="B367" i="12"/>
  <c r="H365" i="12"/>
  <c r="G364" i="12"/>
  <c r="F363" i="12"/>
  <c r="E362" i="12"/>
  <c r="D361" i="12"/>
  <c r="C360" i="12"/>
  <c r="B359" i="12"/>
  <c r="H357" i="12"/>
  <c r="G356" i="12"/>
  <c r="F355" i="12"/>
  <c r="E354" i="12"/>
  <c r="D353" i="12"/>
  <c r="C352" i="12"/>
  <c r="B351" i="12"/>
  <c r="H349" i="12"/>
  <c r="G348" i="12"/>
  <c r="F347" i="12"/>
  <c r="E346" i="12"/>
  <c r="D345" i="12"/>
  <c r="C344" i="12"/>
  <c r="B343" i="12"/>
  <c r="H341" i="12"/>
  <c r="G340" i="12"/>
  <c r="F339" i="12"/>
  <c r="E338" i="12"/>
  <c r="D337" i="12"/>
  <c r="C336" i="12"/>
  <c r="B335" i="12"/>
  <c r="H333" i="12"/>
  <c r="G332" i="12"/>
  <c r="F331" i="12"/>
  <c r="E330" i="12"/>
  <c r="D329" i="12"/>
  <c r="C328" i="12"/>
  <c r="B327" i="12"/>
  <c r="H325" i="12"/>
  <c r="G324" i="12"/>
  <c r="F323" i="12"/>
  <c r="E322" i="12"/>
  <c r="D321" i="12"/>
  <c r="C320" i="12"/>
  <c r="B319" i="12"/>
  <c r="H317" i="12"/>
  <c r="G316" i="12"/>
  <c r="F315" i="12"/>
  <c r="E314" i="12"/>
  <c r="D313" i="12"/>
  <c r="C312" i="12"/>
  <c r="B311" i="12"/>
  <c r="H309" i="12"/>
  <c r="G308" i="12"/>
  <c r="F307" i="12"/>
  <c r="E306" i="12"/>
  <c r="F372" i="12"/>
  <c r="E371" i="12"/>
  <c r="D370" i="12"/>
  <c r="C369" i="12"/>
  <c r="B368" i="12"/>
  <c r="H366" i="12"/>
  <c r="G365" i="12"/>
  <c r="F364" i="12"/>
  <c r="E363" i="12"/>
  <c r="D362" i="12"/>
  <c r="C361" i="12"/>
  <c r="B360" i="12"/>
  <c r="H358" i="12"/>
  <c r="G357" i="12"/>
  <c r="F356" i="12"/>
  <c r="E355" i="12"/>
  <c r="D354" i="12"/>
  <c r="C353" i="12"/>
  <c r="B352" i="12"/>
  <c r="H350" i="12"/>
  <c r="G349" i="12"/>
  <c r="F348" i="12"/>
  <c r="E347" i="12"/>
  <c r="D346" i="12"/>
  <c r="C345" i="12"/>
  <c r="B344" i="12"/>
  <c r="H342" i="12"/>
  <c r="G341" i="12"/>
  <c r="F340" i="12"/>
  <c r="E339" i="12"/>
  <c r="D338" i="12"/>
  <c r="C337" i="12"/>
  <c r="B336" i="12"/>
  <c r="H334" i="12"/>
  <c r="G333" i="12"/>
  <c r="F332" i="12"/>
  <c r="E331" i="12"/>
  <c r="D330" i="12"/>
  <c r="C329" i="12"/>
  <c r="B328" i="12"/>
  <c r="H326" i="12"/>
  <c r="G325" i="12"/>
  <c r="F324" i="12"/>
  <c r="E323" i="12"/>
  <c r="D322" i="12"/>
  <c r="C321" i="12"/>
  <c r="B320" i="12"/>
  <c r="H318" i="12"/>
  <c r="G317" i="12"/>
  <c r="F316" i="12"/>
  <c r="E315" i="12"/>
  <c r="D314" i="12"/>
  <c r="C313" i="12"/>
  <c r="B312" i="12"/>
  <c r="H310" i="12"/>
  <c r="G309" i="12"/>
  <c r="F308" i="12"/>
  <c r="E307" i="12"/>
  <c r="D306" i="12"/>
  <c r="C305" i="12"/>
  <c r="B304" i="12"/>
  <c r="H302" i="12"/>
  <c r="G301" i="12"/>
  <c r="F300" i="12"/>
  <c r="E299" i="12"/>
  <c r="D298" i="12"/>
  <c r="C297" i="12"/>
  <c r="B296" i="12"/>
  <c r="H294" i="12"/>
  <c r="G293" i="12"/>
  <c r="F292" i="12"/>
  <c r="E291" i="12"/>
  <c r="D290" i="12"/>
  <c r="C289" i="12"/>
  <c r="B288" i="12"/>
  <c r="H286" i="12"/>
  <c r="G285" i="12"/>
  <c r="F284" i="12"/>
  <c r="E283" i="12"/>
  <c r="D282" i="12"/>
  <c r="C281" i="12"/>
  <c r="B280" i="12"/>
  <c r="H278" i="12"/>
  <c r="G277" i="12"/>
  <c r="F276" i="12"/>
  <c r="E372" i="12"/>
  <c r="D371" i="12"/>
  <c r="C370" i="12"/>
  <c r="B369" i="12"/>
  <c r="H367" i="12"/>
  <c r="G366" i="12"/>
  <c r="F365" i="12"/>
  <c r="E364" i="12"/>
  <c r="D363" i="12"/>
  <c r="C362" i="12"/>
  <c r="B361" i="12"/>
  <c r="H359" i="12"/>
  <c r="G358" i="12"/>
  <c r="F357" i="12"/>
  <c r="E356" i="12"/>
  <c r="D355" i="12"/>
  <c r="C354" i="12"/>
  <c r="B353" i="12"/>
  <c r="H351" i="12"/>
  <c r="G350" i="12"/>
  <c r="F349" i="12"/>
  <c r="E348" i="12"/>
  <c r="D347" i="12"/>
  <c r="C346" i="12"/>
  <c r="B345" i="12"/>
  <c r="H343" i="12"/>
  <c r="G342" i="12"/>
  <c r="F341" i="12"/>
  <c r="E340" i="12"/>
  <c r="D339" i="12"/>
  <c r="C338" i="12"/>
  <c r="B337" i="12"/>
  <c r="H335" i="12"/>
  <c r="G334" i="12"/>
  <c r="F333" i="12"/>
  <c r="E332" i="12"/>
  <c r="D331" i="12"/>
  <c r="C330" i="12"/>
  <c r="B329" i="12"/>
  <c r="H327" i="12"/>
  <c r="G326" i="12"/>
  <c r="F325" i="12"/>
  <c r="E324" i="12"/>
  <c r="D323" i="12"/>
  <c r="C322" i="12"/>
  <c r="B321" i="12"/>
  <c r="H319" i="12"/>
  <c r="G318" i="12"/>
  <c r="F317" i="12"/>
  <c r="E316" i="12"/>
  <c r="D315" i="12"/>
  <c r="C314" i="12"/>
  <c r="B313" i="12"/>
  <c r="H311" i="12"/>
  <c r="G310" i="12"/>
  <c r="F309" i="12"/>
  <c r="E308" i="12"/>
  <c r="D307" i="12"/>
  <c r="C306" i="12"/>
  <c r="B305" i="12"/>
  <c r="H303" i="12"/>
  <c r="G302" i="12"/>
  <c r="F301" i="12"/>
  <c r="E300" i="12"/>
  <c r="D299" i="12"/>
  <c r="C298" i="12"/>
  <c r="B297" i="12"/>
  <c r="H295" i="12"/>
  <c r="G294" i="12"/>
  <c r="F293" i="12"/>
  <c r="E292" i="12"/>
  <c r="D291" i="12"/>
  <c r="C290" i="12"/>
  <c r="B289" i="12"/>
  <c r="H287" i="12"/>
  <c r="G286" i="12"/>
  <c r="F285" i="12"/>
  <c r="E284" i="12"/>
  <c r="D283" i="12"/>
  <c r="C282" i="12"/>
  <c r="B281" i="12"/>
  <c r="D372" i="12"/>
  <c r="C371" i="12"/>
  <c r="B370" i="12"/>
  <c r="H368" i="12"/>
  <c r="G367" i="12"/>
  <c r="F366" i="12"/>
  <c r="E365" i="12"/>
  <c r="D364" i="12"/>
  <c r="C363" i="12"/>
  <c r="B362" i="12"/>
  <c r="H360" i="12"/>
  <c r="G359" i="12"/>
  <c r="F358" i="12"/>
  <c r="E357" i="12"/>
  <c r="D356" i="12"/>
  <c r="C355" i="12"/>
  <c r="B354" i="12"/>
  <c r="H352" i="12"/>
  <c r="G351" i="12"/>
  <c r="F350" i="12"/>
  <c r="E349" i="12"/>
  <c r="D348" i="12"/>
  <c r="C347" i="12"/>
  <c r="B346" i="12"/>
  <c r="H344" i="12"/>
  <c r="G343" i="12"/>
  <c r="F342" i="12"/>
  <c r="E341" i="12"/>
  <c r="D340" i="12"/>
  <c r="C339" i="12"/>
  <c r="B338" i="12"/>
  <c r="H336" i="12"/>
  <c r="G335" i="12"/>
  <c r="F334" i="12"/>
  <c r="E333" i="12"/>
  <c r="D332" i="12"/>
  <c r="C331" i="12"/>
  <c r="B330" i="12"/>
  <c r="H328" i="12"/>
  <c r="G327" i="12"/>
  <c r="F326" i="12"/>
  <c r="E325" i="12"/>
  <c r="D324" i="12"/>
  <c r="C323" i="12"/>
  <c r="B322" i="12"/>
  <c r="H320" i="12"/>
  <c r="G319" i="12"/>
  <c r="F318" i="12"/>
  <c r="E317" i="12"/>
  <c r="D316" i="12"/>
  <c r="C315" i="12"/>
  <c r="B314" i="12"/>
  <c r="H312" i="12"/>
  <c r="G311" i="12"/>
  <c r="F310" i="12"/>
  <c r="E309" i="12"/>
  <c r="D308" i="12"/>
  <c r="C307" i="12"/>
  <c r="B306" i="12"/>
  <c r="H304" i="12"/>
  <c r="G303" i="12"/>
  <c r="F302" i="12"/>
  <c r="E301" i="12"/>
  <c r="D300" i="12"/>
  <c r="C299" i="12"/>
  <c r="B298" i="12"/>
  <c r="H296" i="12"/>
  <c r="G295" i="12"/>
  <c r="F294" i="12"/>
  <c r="E293" i="12"/>
  <c r="D292" i="12"/>
  <c r="C291" i="12"/>
  <c r="B290" i="12"/>
  <c r="H288" i="12"/>
  <c r="G287" i="12"/>
  <c r="F286" i="12"/>
  <c r="E285" i="12"/>
  <c r="D284" i="12"/>
  <c r="C283" i="12"/>
  <c r="B282" i="12"/>
  <c r="H280" i="12"/>
  <c r="G279" i="12"/>
  <c r="F278" i="12"/>
  <c r="E277" i="12"/>
  <c r="D276" i="12"/>
  <c r="C372" i="12"/>
  <c r="B371" i="12"/>
  <c r="H369" i="12"/>
  <c r="G368" i="12"/>
  <c r="F367" i="12"/>
  <c r="E366" i="12"/>
  <c r="D365" i="12"/>
  <c r="C364" i="12"/>
  <c r="B363" i="12"/>
  <c r="H361" i="12"/>
  <c r="G360" i="12"/>
  <c r="F359" i="12"/>
  <c r="E358" i="12"/>
  <c r="D357" i="12"/>
  <c r="C356" i="12"/>
  <c r="B355" i="12"/>
  <c r="H353" i="12"/>
  <c r="G352" i="12"/>
  <c r="F351" i="12"/>
  <c r="E350" i="12"/>
  <c r="D349" i="12"/>
  <c r="C348" i="12"/>
  <c r="B347" i="12"/>
  <c r="H345" i="12"/>
  <c r="G344" i="12"/>
  <c r="F343" i="12"/>
  <c r="E342" i="12"/>
  <c r="D341" i="12"/>
  <c r="C340" i="12"/>
  <c r="B339" i="12"/>
  <c r="H337" i="12"/>
  <c r="G336" i="12"/>
  <c r="F335" i="12"/>
  <c r="E334" i="12"/>
  <c r="D333" i="12"/>
  <c r="C332" i="12"/>
  <c r="B331" i="12"/>
  <c r="H329" i="12"/>
  <c r="G328" i="12"/>
  <c r="F327" i="12"/>
  <c r="E326" i="12"/>
  <c r="D325" i="12"/>
  <c r="C324" i="12"/>
  <c r="B323" i="12"/>
  <c r="H321" i="12"/>
  <c r="G320" i="12"/>
  <c r="F319" i="12"/>
  <c r="E318" i="12"/>
  <c r="D317" i="12"/>
  <c r="C316" i="12"/>
  <c r="B315" i="12"/>
  <c r="H313" i="12"/>
  <c r="G312" i="12"/>
  <c r="F311" i="12"/>
  <c r="E310" i="12"/>
  <c r="D309" i="12"/>
  <c r="C308" i="12"/>
  <c r="B307" i="12"/>
  <c r="H305" i="12"/>
  <c r="G304" i="12"/>
  <c r="F303" i="12"/>
  <c r="E302" i="12"/>
  <c r="D301" i="12"/>
  <c r="C300" i="12"/>
  <c r="B299" i="12"/>
  <c r="H297" i="12"/>
  <c r="G296" i="12"/>
  <c r="F295" i="12"/>
  <c r="E294" i="12"/>
  <c r="D293" i="12"/>
  <c r="C292" i="12"/>
  <c r="B291" i="12"/>
  <c r="H289" i="12"/>
  <c r="G288" i="12"/>
  <c r="B372" i="12"/>
  <c r="H370" i="12"/>
  <c r="G369" i="12"/>
  <c r="F368" i="12"/>
  <c r="E367" i="12"/>
  <c r="D366" i="12"/>
  <c r="C365" i="12"/>
  <c r="B364" i="12"/>
  <c r="H362" i="12"/>
  <c r="G361" i="12"/>
  <c r="F360" i="12"/>
  <c r="E359" i="12"/>
  <c r="D358" i="12"/>
  <c r="C357" i="12"/>
  <c r="B356" i="12"/>
  <c r="H354" i="12"/>
  <c r="G353" i="12"/>
  <c r="F352" i="12"/>
  <c r="E351" i="12"/>
  <c r="D350" i="12"/>
  <c r="C349" i="12"/>
  <c r="B348" i="12"/>
  <c r="H346" i="12"/>
  <c r="G345" i="12"/>
  <c r="F344" i="12"/>
  <c r="E343" i="12"/>
  <c r="D342" i="12"/>
  <c r="C341" i="12"/>
  <c r="B340" i="12"/>
  <c r="H338" i="12"/>
  <c r="G337" i="12"/>
  <c r="F336" i="12"/>
  <c r="E335" i="12"/>
  <c r="D334" i="12"/>
  <c r="C333" i="12"/>
  <c r="B332" i="12"/>
  <c r="H330" i="12"/>
  <c r="G329" i="12"/>
  <c r="F328" i="12"/>
  <c r="E327" i="12"/>
  <c r="D326" i="12"/>
  <c r="C325" i="12"/>
  <c r="B324" i="12"/>
  <c r="H322" i="12"/>
  <c r="G321" i="12"/>
  <c r="F320" i="12"/>
  <c r="E319" i="12"/>
  <c r="D318" i="12"/>
  <c r="C317" i="12"/>
  <c r="B316" i="12"/>
  <c r="H314" i="12"/>
  <c r="G313" i="12"/>
  <c r="F312" i="12"/>
  <c r="E311" i="12"/>
  <c r="D310" i="12"/>
  <c r="C309" i="12"/>
  <c r="B308" i="12"/>
  <c r="H306" i="12"/>
  <c r="G305" i="12"/>
  <c r="F304" i="12"/>
  <c r="E303" i="12"/>
  <c r="D302" i="12"/>
  <c r="C301" i="12"/>
  <c r="B300" i="12"/>
  <c r="H298" i="12"/>
  <c r="G297" i="12"/>
  <c r="F296" i="12"/>
  <c r="E295" i="12"/>
  <c r="D294" i="12"/>
  <c r="C293" i="12"/>
  <c r="B292" i="12"/>
  <c r="H290" i="12"/>
  <c r="G289" i="12"/>
  <c r="F288" i="12"/>
  <c r="E287" i="12"/>
  <c r="D286" i="12"/>
  <c r="C285" i="12"/>
  <c r="B284" i="12"/>
  <c r="H282" i="12"/>
  <c r="G281" i="12"/>
  <c r="F280" i="12"/>
  <c r="H371" i="12"/>
  <c r="G362" i="12"/>
  <c r="F353" i="12"/>
  <c r="E344" i="12"/>
  <c r="D335" i="12"/>
  <c r="C326" i="12"/>
  <c r="B317" i="12"/>
  <c r="H307" i="12"/>
  <c r="C302" i="12"/>
  <c r="F297" i="12"/>
  <c r="B293" i="12"/>
  <c r="E288" i="12"/>
  <c r="C286" i="12"/>
  <c r="H283" i="12"/>
  <c r="F281" i="12"/>
  <c r="F279" i="12"/>
  <c r="C278" i="12"/>
  <c r="G276" i="12"/>
  <c r="D275" i="12"/>
  <c r="C274" i="12"/>
  <c r="B273" i="12"/>
  <c r="H271" i="12"/>
  <c r="G270" i="12"/>
  <c r="F269" i="12"/>
  <c r="E268" i="12"/>
  <c r="D267" i="12"/>
  <c r="C266" i="12"/>
  <c r="B265" i="12"/>
  <c r="H263" i="12"/>
  <c r="G262" i="12"/>
  <c r="F261" i="12"/>
  <c r="E260" i="12"/>
  <c r="D259" i="12"/>
  <c r="C258" i="12"/>
  <c r="B257" i="12"/>
  <c r="H255" i="12"/>
  <c r="G254" i="12"/>
  <c r="F253" i="12"/>
  <c r="E252" i="12"/>
  <c r="D251" i="12"/>
  <c r="C250" i="12"/>
  <c r="B249" i="12"/>
  <c r="H247" i="12"/>
  <c r="G246" i="12"/>
  <c r="F245" i="12"/>
  <c r="E244" i="12"/>
  <c r="D243" i="12"/>
  <c r="C242" i="12"/>
  <c r="B241" i="12"/>
  <c r="H239" i="12"/>
  <c r="G238" i="12"/>
  <c r="F237" i="12"/>
  <c r="E236" i="12"/>
  <c r="D235" i="12"/>
  <c r="C234" i="12"/>
  <c r="B233" i="12"/>
  <c r="H231" i="12"/>
  <c r="G230" i="12"/>
  <c r="F229" i="12"/>
  <c r="E228" i="12"/>
  <c r="D227" i="12"/>
  <c r="C226" i="12"/>
  <c r="B225" i="12"/>
  <c r="H223" i="12"/>
  <c r="G222" i="12"/>
  <c r="F221" i="12"/>
  <c r="E220" i="12"/>
  <c r="D219" i="12"/>
  <c r="C218" i="12"/>
  <c r="B217" i="12"/>
  <c r="H215" i="12"/>
  <c r="G214" i="12"/>
  <c r="F213" i="12"/>
  <c r="E212" i="12"/>
  <c r="D211" i="12"/>
  <c r="C210" i="12"/>
  <c r="B209" i="12"/>
  <c r="H207" i="12"/>
  <c r="G206" i="12"/>
  <c r="F205" i="12"/>
  <c r="E204" i="12"/>
  <c r="D203" i="12"/>
  <c r="C202" i="12"/>
  <c r="B201" i="12"/>
  <c r="H199" i="12"/>
  <c r="G370" i="12"/>
  <c r="F361" i="12"/>
  <c r="E352" i="12"/>
  <c r="D343" i="12"/>
  <c r="C334" i="12"/>
  <c r="B325" i="12"/>
  <c r="H315" i="12"/>
  <c r="G306" i="12"/>
  <c r="H301" i="12"/>
  <c r="D297" i="12"/>
  <c r="G292" i="12"/>
  <c r="D288" i="12"/>
  <c r="B286" i="12"/>
  <c r="G283" i="12"/>
  <c r="E281" i="12"/>
  <c r="E279" i="12"/>
  <c r="B278" i="12"/>
  <c r="E276" i="12"/>
  <c r="C275" i="12"/>
  <c r="B274" i="12"/>
  <c r="H272" i="12"/>
  <c r="G271" i="12"/>
  <c r="F270" i="12"/>
  <c r="E269" i="12"/>
  <c r="D268" i="12"/>
  <c r="C267" i="12"/>
  <c r="B266" i="12"/>
  <c r="H264" i="12"/>
  <c r="G263" i="12"/>
  <c r="F262" i="12"/>
  <c r="E261" i="12"/>
  <c r="D260" i="12"/>
  <c r="C259" i="12"/>
  <c r="B258" i="12"/>
  <c r="H256" i="12"/>
  <c r="G255" i="12"/>
  <c r="F254" i="12"/>
  <c r="E253" i="12"/>
  <c r="D252" i="12"/>
  <c r="C251" i="12"/>
  <c r="B250" i="12"/>
  <c r="H248" i="12"/>
  <c r="G247" i="12"/>
  <c r="F246" i="12"/>
  <c r="E245" i="12"/>
  <c r="D244" i="12"/>
  <c r="C243" i="12"/>
  <c r="B242" i="12"/>
  <c r="H240" i="12"/>
  <c r="G239" i="12"/>
  <c r="F238" i="12"/>
  <c r="E237" i="12"/>
  <c r="D236" i="12"/>
  <c r="C235" i="12"/>
  <c r="B234" i="12"/>
  <c r="H232" i="12"/>
  <c r="G231" i="12"/>
  <c r="F230" i="12"/>
  <c r="E229" i="12"/>
  <c r="D228" i="12"/>
  <c r="C227" i="12"/>
  <c r="B226" i="12"/>
  <c r="H224" i="12"/>
  <c r="G223" i="12"/>
  <c r="F222" i="12"/>
  <c r="E221" i="12"/>
  <c r="D220" i="12"/>
  <c r="C219" i="12"/>
  <c r="B218" i="12"/>
  <c r="H216" i="12"/>
  <c r="G215" i="12"/>
  <c r="F214" i="12"/>
  <c r="E213" i="12"/>
  <c r="D212" i="12"/>
  <c r="C211" i="12"/>
  <c r="B210" i="12"/>
  <c r="H208" i="12"/>
  <c r="G207" i="12"/>
  <c r="F206" i="12"/>
  <c r="E205" i="12"/>
  <c r="D204" i="12"/>
  <c r="C203" i="12"/>
  <c r="B202" i="12"/>
  <c r="H200" i="12"/>
  <c r="G199" i="12"/>
  <c r="F369" i="12"/>
  <c r="E360" i="12"/>
  <c r="D351" i="12"/>
  <c r="C342" i="12"/>
  <c r="B333" i="12"/>
  <c r="H323" i="12"/>
  <c r="G314" i="12"/>
  <c r="F305" i="12"/>
  <c r="B301" i="12"/>
  <c r="E296" i="12"/>
  <c r="H291" i="12"/>
  <c r="C288" i="12"/>
  <c r="H285" i="12"/>
  <c r="F283" i="12"/>
  <c r="D281" i="12"/>
  <c r="D279" i="12"/>
  <c r="H277" i="12"/>
  <c r="C276" i="12"/>
  <c r="B275" i="12"/>
  <c r="H273" i="12"/>
  <c r="G272" i="12"/>
  <c r="F271" i="12"/>
  <c r="E270" i="12"/>
  <c r="D269" i="12"/>
  <c r="C268" i="12"/>
  <c r="B267" i="12"/>
  <c r="H265" i="12"/>
  <c r="G264" i="12"/>
  <c r="F263" i="12"/>
  <c r="E262" i="12"/>
  <c r="D261" i="12"/>
  <c r="C260" i="12"/>
  <c r="B259" i="12"/>
  <c r="H257" i="12"/>
  <c r="G256" i="12"/>
  <c r="F255" i="12"/>
  <c r="E254" i="12"/>
  <c r="D253" i="12"/>
  <c r="C252" i="12"/>
  <c r="B251" i="12"/>
  <c r="H249" i="12"/>
  <c r="G248" i="12"/>
  <c r="F247" i="12"/>
  <c r="E246" i="12"/>
  <c r="D245" i="12"/>
  <c r="C244" i="12"/>
  <c r="B243" i="12"/>
  <c r="H241" i="12"/>
  <c r="G240" i="12"/>
  <c r="F239" i="12"/>
  <c r="E238" i="12"/>
  <c r="D237" i="12"/>
  <c r="C236" i="12"/>
  <c r="B235" i="12"/>
  <c r="H233" i="12"/>
  <c r="G232" i="12"/>
  <c r="F231" i="12"/>
  <c r="E230" i="12"/>
  <c r="D229" i="12"/>
  <c r="C228" i="12"/>
  <c r="B227" i="12"/>
  <c r="H225" i="12"/>
  <c r="G224" i="12"/>
  <c r="F223" i="12"/>
  <c r="E222" i="12"/>
  <c r="D221" i="12"/>
  <c r="C220" i="12"/>
  <c r="B219" i="12"/>
  <c r="H217" i="12"/>
  <c r="G216" i="12"/>
  <c r="F215" i="12"/>
  <c r="E214" i="12"/>
  <c r="D213" i="12"/>
  <c r="C212" i="12"/>
  <c r="B211" i="12"/>
  <c r="H209" i="12"/>
  <c r="G208" i="12"/>
  <c r="F207" i="12"/>
  <c r="E206" i="12"/>
  <c r="D205" i="12"/>
  <c r="C204" i="12"/>
  <c r="B203" i="12"/>
  <c r="H201" i="12"/>
  <c r="G200" i="12"/>
  <c r="F199" i="12"/>
  <c r="E368" i="12"/>
  <c r="D359" i="12"/>
  <c r="C350" i="12"/>
  <c r="B341" i="12"/>
  <c r="H331" i="12"/>
  <c r="G322" i="12"/>
  <c r="F313" i="12"/>
  <c r="D305" i="12"/>
  <c r="G300" i="12"/>
  <c r="C296" i="12"/>
  <c r="F291" i="12"/>
  <c r="F287" i="12"/>
  <c r="D285" i="12"/>
  <c r="B283" i="12"/>
  <c r="G280" i="12"/>
  <c r="C279" i="12"/>
  <c r="F277" i="12"/>
  <c r="B276" i="12"/>
  <c r="H274" i="12"/>
  <c r="G273" i="12"/>
  <c r="F272" i="12"/>
  <c r="E271" i="12"/>
  <c r="D270" i="12"/>
  <c r="C269" i="12"/>
  <c r="B268" i="12"/>
  <c r="H266" i="12"/>
  <c r="G265" i="12"/>
  <c r="F264" i="12"/>
  <c r="E263" i="12"/>
  <c r="D262" i="12"/>
  <c r="C261" i="12"/>
  <c r="B260" i="12"/>
  <c r="H258" i="12"/>
  <c r="G257" i="12"/>
  <c r="F256" i="12"/>
  <c r="E255" i="12"/>
  <c r="D254" i="12"/>
  <c r="C253" i="12"/>
  <c r="B252" i="12"/>
  <c r="H250" i="12"/>
  <c r="G249" i="12"/>
  <c r="F248" i="12"/>
  <c r="E247" i="12"/>
  <c r="D246" i="12"/>
  <c r="C245" i="12"/>
  <c r="B244" i="12"/>
  <c r="H242" i="12"/>
  <c r="G241" i="12"/>
  <c r="F240" i="12"/>
  <c r="E239" i="12"/>
  <c r="D238" i="12"/>
  <c r="C237" i="12"/>
  <c r="B236" i="12"/>
  <c r="H234" i="12"/>
  <c r="G233" i="12"/>
  <c r="F232" i="12"/>
  <c r="E231" i="12"/>
  <c r="D230" i="12"/>
  <c r="C229" i="12"/>
  <c r="B228" i="12"/>
  <c r="H226" i="12"/>
  <c r="G225" i="12"/>
  <c r="F224" i="12"/>
  <c r="E223" i="12"/>
  <c r="D222" i="12"/>
  <c r="C221" i="12"/>
  <c r="B220" i="12"/>
  <c r="H218" i="12"/>
  <c r="G217" i="12"/>
  <c r="F216" i="12"/>
  <c r="E215" i="12"/>
  <c r="D214" i="12"/>
  <c r="C213" i="12"/>
  <c r="B212" i="12"/>
  <c r="H210" i="12"/>
  <c r="G209" i="12"/>
  <c r="F208" i="12"/>
  <c r="E207" i="12"/>
  <c r="D206" i="12"/>
  <c r="C205" i="12"/>
  <c r="B204" i="12"/>
  <c r="H202" i="12"/>
  <c r="G201" i="12"/>
  <c r="F200" i="12"/>
  <c r="D367" i="12"/>
  <c r="C358" i="12"/>
  <c r="B349" i="12"/>
  <c r="H339" i="12"/>
  <c r="G330" i="12"/>
  <c r="F321" i="12"/>
  <c r="E312" i="12"/>
  <c r="E304" i="12"/>
  <c r="H299" i="12"/>
  <c r="D295" i="12"/>
  <c r="G290" i="12"/>
  <c r="D287" i="12"/>
  <c r="B285" i="12"/>
  <c r="G282" i="12"/>
  <c r="E280" i="12"/>
  <c r="B279" i="12"/>
  <c r="D277" i="12"/>
  <c r="H275" i="12"/>
  <c r="G274" i="12"/>
  <c r="F273" i="12"/>
  <c r="E272" i="12"/>
  <c r="D271" i="12"/>
  <c r="C270" i="12"/>
  <c r="B269" i="12"/>
  <c r="H267" i="12"/>
  <c r="G266" i="12"/>
  <c r="F265" i="12"/>
  <c r="E264" i="12"/>
  <c r="D263" i="12"/>
  <c r="C262" i="12"/>
  <c r="B261" i="12"/>
  <c r="H259" i="12"/>
  <c r="G258" i="12"/>
  <c r="F257" i="12"/>
  <c r="E256" i="12"/>
  <c r="D255" i="12"/>
  <c r="C254" i="12"/>
  <c r="B253" i="12"/>
  <c r="H251" i="12"/>
  <c r="G250" i="12"/>
  <c r="F249" i="12"/>
  <c r="E248" i="12"/>
  <c r="D247" i="12"/>
  <c r="C246" i="12"/>
  <c r="B245" i="12"/>
  <c r="H243" i="12"/>
  <c r="G242" i="12"/>
  <c r="F241" i="12"/>
  <c r="E240" i="12"/>
  <c r="D239" i="12"/>
  <c r="C238" i="12"/>
  <c r="B237" i="12"/>
  <c r="H235" i="12"/>
  <c r="G234" i="12"/>
  <c r="F233" i="12"/>
  <c r="E232" i="12"/>
  <c r="D231" i="12"/>
  <c r="C230" i="12"/>
  <c r="B229" i="12"/>
  <c r="H227" i="12"/>
  <c r="G226" i="12"/>
  <c r="F225" i="12"/>
  <c r="E224" i="12"/>
  <c r="D223" i="12"/>
  <c r="C222" i="12"/>
  <c r="B221" i="12"/>
  <c r="H219" i="12"/>
  <c r="G218" i="12"/>
  <c r="F217" i="12"/>
  <c r="E216" i="12"/>
  <c r="D215" i="12"/>
  <c r="C214" i="12"/>
  <c r="B213" i="12"/>
  <c r="H211" i="12"/>
  <c r="G210" i="12"/>
  <c r="F209" i="12"/>
  <c r="E208" i="12"/>
  <c r="D207" i="12"/>
  <c r="C206" i="12"/>
  <c r="B205" i="12"/>
  <c r="H203" i="12"/>
  <c r="G202" i="12"/>
  <c r="F201" i="12"/>
  <c r="E200" i="12"/>
  <c r="D199" i="12"/>
  <c r="B365" i="12"/>
  <c r="H355" i="12"/>
  <c r="G346" i="12"/>
  <c r="F337" i="12"/>
  <c r="E328" i="12"/>
  <c r="D319" i="12"/>
  <c r="C310" i="12"/>
  <c r="D303" i="12"/>
  <c r="G298" i="12"/>
  <c r="C294" i="12"/>
  <c r="F289" i="12"/>
  <c r="B287" i="12"/>
  <c r="G284" i="12"/>
  <c r="E282" i="12"/>
  <c r="C280" i="12"/>
  <c r="E278" i="12"/>
  <c r="B277" i="12"/>
  <c r="F275" i="12"/>
  <c r="E274" i="12"/>
  <c r="D273" i="12"/>
  <c r="C272" i="12"/>
  <c r="B271" i="12"/>
  <c r="H269" i="12"/>
  <c r="G268" i="12"/>
  <c r="F267" i="12"/>
  <c r="E266" i="12"/>
  <c r="D265" i="12"/>
  <c r="C264" i="12"/>
  <c r="B263" i="12"/>
  <c r="H261" i="12"/>
  <c r="G260" i="12"/>
  <c r="F259" i="12"/>
  <c r="E258" i="12"/>
  <c r="D257" i="12"/>
  <c r="C256" i="12"/>
  <c r="B255" i="12"/>
  <c r="H253" i="12"/>
  <c r="G252" i="12"/>
  <c r="F251" i="12"/>
  <c r="E250" i="12"/>
  <c r="D249" i="12"/>
  <c r="C248" i="12"/>
  <c r="B247" i="12"/>
  <c r="H245" i="12"/>
  <c r="G244" i="12"/>
  <c r="F243" i="12"/>
  <c r="E242" i="12"/>
  <c r="D241" i="12"/>
  <c r="C240" i="12"/>
  <c r="B239" i="12"/>
  <c r="H237" i="12"/>
  <c r="G236" i="12"/>
  <c r="F235" i="12"/>
  <c r="E234" i="12"/>
  <c r="D233" i="12"/>
  <c r="C232" i="12"/>
  <c r="B231" i="12"/>
  <c r="H229" i="12"/>
  <c r="G228" i="12"/>
  <c r="F227" i="12"/>
  <c r="E226" i="12"/>
  <c r="D225" i="12"/>
  <c r="C224" i="12"/>
  <c r="B223" i="12"/>
  <c r="H221" i="12"/>
  <c r="G220" i="12"/>
  <c r="F219" i="12"/>
  <c r="E218" i="12"/>
  <c r="D217" i="12"/>
  <c r="C216" i="12"/>
  <c r="B215" i="12"/>
  <c r="H213" i="12"/>
  <c r="G212" i="12"/>
  <c r="F211" i="12"/>
  <c r="E210" i="12"/>
  <c r="D209" i="12"/>
  <c r="C208" i="12"/>
  <c r="B207" i="12"/>
  <c r="H205" i="12"/>
  <c r="G204" i="12"/>
  <c r="F203" i="12"/>
  <c r="E202" i="12"/>
  <c r="D201" i="12"/>
  <c r="C200" i="12"/>
  <c r="C366" i="12"/>
  <c r="F329" i="12"/>
  <c r="F299" i="12"/>
  <c r="H284" i="12"/>
  <c r="C277" i="12"/>
  <c r="D272" i="12"/>
  <c r="G267" i="12"/>
  <c r="C263" i="12"/>
  <c r="F258" i="12"/>
  <c r="B254" i="12"/>
  <c r="E249" i="12"/>
  <c r="H244" i="12"/>
  <c r="D240" i="12"/>
  <c r="G235" i="12"/>
  <c r="C231" i="12"/>
  <c r="F226" i="12"/>
  <c r="B222" i="12"/>
  <c r="E217" i="12"/>
  <c r="H212" i="12"/>
  <c r="D208" i="12"/>
  <c r="G203" i="12"/>
  <c r="E199" i="12"/>
  <c r="C198" i="12"/>
  <c r="B197" i="12"/>
  <c r="H195" i="12"/>
  <c r="G194" i="12"/>
  <c r="F193" i="12"/>
  <c r="E192" i="12"/>
  <c r="D191" i="12"/>
  <c r="C190" i="12"/>
  <c r="B189" i="12"/>
  <c r="H187" i="12"/>
  <c r="G186" i="12"/>
  <c r="F185" i="12"/>
  <c r="E184" i="12"/>
  <c r="D183" i="12"/>
  <c r="C182" i="12"/>
  <c r="B181" i="12"/>
  <c r="H179" i="12"/>
  <c r="G178" i="12"/>
  <c r="F177" i="12"/>
  <c r="E176" i="12"/>
  <c r="D175" i="12"/>
  <c r="C174" i="12"/>
  <c r="B173" i="12"/>
  <c r="H171" i="12"/>
  <c r="G170" i="12"/>
  <c r="F169" i="12"/>
  <c r="E168" i="12"/>
  <c r="D167" i="12"/>
  <c r="C166" i="12"/>
  <c r="B165" i="12"/>
  <c r="H163" i="12"/>
  <c r="G162" i="12"/>
  <c r="F161" i="12"/>
  <c r="E160" i="12"/>
  <c r="D159" i="12"/>
  <c r="C158" i="12"/>
  <c r="B157" i="12"/>
  <c r="H155" i="12"/>
  <c r="G154" i="12"/>
  <c r="F153" i="12"/>
  <c r="E152" i="12"/>
  <c r="D151" i="12"/>
  <c r="C150" i="12"/>
  <c r="B149" i="12"/>
  <c r="H147" i="12"/>
  <c r="G146" i="12"/>
  <c r="F145" i="12"/>
  <c r="E144" i="12"/>
  <c r="D143" i="12"/>
  <c r="C142" i="12"/>
  <c r="B141" i="12"/>
  <c r="H139" i="12"/>
  <c r="G138" i="12"/>
  <c r="F137" i="12"/>
  <c r="E136" i="12"/>
  <c r="D135" i="12"/>
  <c r="H363" i="12"/>
  <c r="D327" i="12"/>
  <c r="E298" i="12"/>
  <c r="C284" i="12"/>
  <c r="H276" i="12"/>
  <c r="B272" i="12"/>
  <c r="E267" i="12"/>
  <c r="H262" i="12"/>
  <c r="D258" i="12"/>
  <c r="G253" i="12"/>
  <c r="C249" i="12"/>
  <c r="F244" i="12"/>
  <c r="B240" i="12"/>
  <c r="E235" i="12"/>
  <c r="H230" i="12"/>
  <c r="D226" i="12"/>
  <c r="G221" i="12"/>
  <c r="C217" i="12"/>
  <c r="F212" i="12"/>
  <c r="B208" i="12"/>
  <c r="E203" i="12"/>
  <c r="C199" i="12"/>
  <c r="B198" i="12"/>
  <c r="H196" i="12"/>
  <c r="G195" i="12"/>
  <c r="F194" i="12"/>
  <c r="E193" i="12"/>
  <c r="D192" i="12"/>
  <c r="C191" i="12"/>
  <c r="B190" i="12"/>
  <c r="H188" i="12"/>
  <c r="G187" i="12"/>
  <c r="F186" i="12"/>
  <c r="E185" i="12"/>
  <c r="D184" i="12"/>
  <c r="C183" i="12"/>
  <c r="B182" i="12"/>
  <c r="H180" i="12"/>
  <c r="G179" i="12"/>
  <c r="F178" i="12"/>
  <c r="E177" i="12"/>
  <c r="D176" i="12"/>
  <c r="C175" i="12"/>
  <c r="B174" i="12"/>
  <c r="H172" i="12"/>
  <c r="G171" i="12"/>
  <c r="F170" i="12"/>
  <c r="E169" i="12"/>
  <c r="D168" i="12"/>
  <c r="C167" i="12"/>
  <c r="B166" i="12"/>
  <c r="H164" i="12"/>
  <c r="G163" i="12"/>
  <c r="F162" i="12"/>
  <c r="E161" i="12"/>
  <c r="D160" i="12"/>
  <c r="C159" i="12"/>
  <c r="B158" i="12"/>
  <c r="H156" i="12"/>
  <c r="G155" i="12"/>
  <c r="F154" i="12"/>
  <c r="E153" i="12"/>
  <c r="D152" i="12"/>
  <c r="C151" i="12"/>
  <c r="B150" i="12"/>
  <c r="H148" i="12"/>
  <c r="G147" i="12"/>
  <c r="F146" i="12"/>
  <c r="E145" i="12"/>
  <c r="D144" i="12"/>
  <c r="C143" i="12"/>
  <c r="B142" i="12"/>
  <c r="H140" i="12"/>
  <c r="B357" i="12"/>
  <c r="E320" i="12"/>
  <c r="B295" i="12"/>
  <c r="F282" i="12"/>
  <c r="G275" i="12"/>
  <c r="C271" i="12"/>
  <c r="F266" i="12"/>
  <c r="B262" i="12"/>
  <c r="E257" i="12"/>
  <c r="H252" i="12"/>
  <c r="D248" i="12"/>
  <c r="G243" i="12"/>
  <c r="C239" i="12"/>
  <c r="F234" i="12"/>
  <c r="B230" i="12"/>
  <c r="E225" i="12"/>
  <c r="H220" i="12"/>
  <c r="D216" i="12"/>
  <c r="G211" i="12"/>
  <c r="C207" i="12"/>
  <c r="F202" i="12"/>
  <c r="B199" i="12"/>
  <c r="H197" i="12"/>
  <c r="G196" i="12"/>
  <c r="F195" i="12"/>
  <c r="E194" i="12"/>
  <c r="D193" i="12"/>
  <c r="C192" i="12"/>
  <c r="B191" i="12"/>
  <c r="H189" i="12"/>
  <c r="G188" i="12"/>
  <c r="F187" i="12"/>
  <c r="E186" i="12"/>
  <c r="D185" i="12"/>
  <c r="C184" i="12"/>
  <c r="B183" i="12"/>
  <c r="H181" i="12"/>
  <c r="G180" i="12"/>
  <c r="F179" i="12"/>
  <c r="E178" i="12"/>
  <c r="D177" i="12"/>
  <c r="C176" i="12"/>
  <c r="B175" i="12"/>
  <c r="H173" i="12"/>
  <c r="G172" i="12"/>
  <c r="F171" i="12"/>
  <c r="E170" i="12"/>
  <c r="D169" i="12"/>
  <c r="C168" i="12"/>
  <c r="B167" i="12"/>
  <c r="H165" i="12"/>
  <c r="G164" i="12"/>
  <c r="F163" i="12"/>
  <c r="E162" i="12"/>
  <c r="D161" i="12"/>
  <c r="C160" i="12"/>
  <c r="B159" i="12"/>
  <c r="H157" i="12"/>
  <c r="G156" i="12"/>
  <c r="F155" i="12"/>
  <c r="E154" i="12"/>
  <c r="D153" i="12"/>
  <c r="C152" i="12"/>
  <c r="B151" i="12"/>
  <c r="H149" i="12"/>
  <c r="G148" i="12"/>
  <c r="F147" i="12"/>
  <c r="E146" i="12"/>
  <c r="D145" i="12"/>
  <c r="C144" i="12"/>
  <c r="B143" i="12"/>
  <c r="H141" i="12"/>
  <c r="G140" i="12"/>
  <c r="F139" i="12"/>
  <c r="E138" i="12"/>
  <c r="D137" i="12"/>
  <c r="C136" i="12"/>
  <c r="B135" i="12"/>
  <c r="H133" i="12"/>
  <c r="G132" i="12"/>
  <c r="F131" i="12"/>
  <c r="E130" i="12"/>
  <c r="D129" i="12"/>
  <c r="C128" i="12"/>
  <c r="B127" i="12"/>
  <c r="G354" i="12"/>
  <c r="C318" i="12"/>
  <c r="H293" i="12"/>
  <c r="H281" i="12"/>
  <c r="E275" i="12"/>
  <c r="H270" i="12"/>
  <c r="D266" i="12"/>
  <c r="G261" i="12"/>
  <c r="C257" i="12"/>
  <c r="F252" i="12"/>
  <c r="B248" i="12"/>
  <c r="E243" i="12"/>
  <c r="H238" i="12"/>
  <c r="D234" i="12"/>
  <c r="G229" i="12"/>
  <c r="C225" i="12"/>
  <c r="F220" i="12"/>
  <c r="B216" i="12"/>
  <c r="E211" i="12"/>
  <c r="H206" i="12"/>
  <c r="D202" i="12"/>
  <c r="H198" i="12"/>
  <c r="G197" i="12"/>
  <c r="F196" i="12"/>
  <c r="E195" i="12"/>
  <c r="D194" i="12"/>
  <c r="C193" i="12"/>
  <c r="B192" i="12"/>
  <c r="H190" i="12"/>
  <c r="G189" i="12"/>
  <c r="F188" i="12"/>
  <c r="E187" i="12"/>
  <c r="D186" i="12"/>
  <c r="C185" i="12"/>
  <c r="B184" i="12"/>
  <c r="H182" i="12"/>
  <c r="G181" i="12"/>
  <c r="F180" i="12"/>
  <c r="E179" i="12"/>
  <c r="D178" i="12"/>
  <c r="C177" i="12"/>
  <c r="B176" i="12"/>
  <c r="H174" i="12"/>
  <c r="G173" i="12"/>
  <c r="F172" i="12"/>
  <c r="E171" i="12"/>
  <c r="D170" i="12"/>
  <c r="C169" i="12"/>
  <c r="B168" i="12"/>
  <c r="H166" i="12"/>
  <c r="G165" i="12"/>
  <c r="F164" i="12"/>
  <c r="E163" i="12"/>
  <c r="D162" i="12"/>
  <c r="C161" i="12"/>
  <c r="B160" i="12"/>
  <c r="H158" i="12"/>
  <c r="G157" i="12"/>
  <c r="F156" i="12"/>
  <c r="E155" i="12"/>
  <c r="D154" i="12"/>
  <c r="C153" i="12"/>
  <c r="B152" i="12"/>
  <c r="H150" i="12"/>
  <c r="G149" i="12"/>
  <c r="F148" i="12"/>
  <c r="E147" i="12"/>
  <c r="D146" i="12"/>
  <c r="C145" i="12"/>
  <c r="B144" i="12"/>
  <c r="H142" i="12"/>
  <c r="G141" i="12"/>
  <c r="F140" i="12"/>
  <c r="E139" i="12"/>
  <c r="D138" i="12"/>
  <c r="C137" i="12"/>
  <c r="B136" i="12"/>
  <c r="H134" i="12"/>
  <c r="G133" i="12"/>
  <c r="F132" i="12"/>
  <c r="E131" i="12"/>
  <c r="D130" i="12"/>
  <c r="C129" i="12"/>
  <c r="B128" i="12"/>
  <c r="H126" i="12"/>
  <c r="H347" i="12"/>
  <c r="D311" i="12"/>
  <c r="E290" i="12"/>
  <c r="D280" i="12"/>
  <c r="F274" i="12"/>
  <c r="B270" i="12"/>
  <c r="E265" i="12"/>
  <c r="H260" i="12"/>
  <c r="D256" i="12"/>
  <c r="G251" i="12"/>
  <c r="C247" i="12"/>
  <c r="F242" i="12"/>
  <c r="B238" i="12"/>
  <c r="E233" i="12"/>
  <c r="H228" i="12"/>
  <c r="D224" i="12"/>
  <c r="G219" i="12"/>
  <c r="C215" i="12"/>
  <c r="F210" i="12"/>
  <c r="B206" i="12"/>
  <c r="E201" i="12"/>
  <c r="G198" i="12"/>
  <c r="F197" i="12"/>
  <c r="E196" i="12"/>
  <c r="D195" i="12"/>
  <c r="C194" i="12"/>
  <c r="B193" i="12"/>
  <c r="H191" i="12"/>
  <c r="G190" i="12"/>
  <c r="F189" i="12"/>
  <c r="E188" i="12"/>
  <c r="D187" i="12"/>
  <c r="C186" i="12"/>
  <c r="B185" i="12"/>
  <c r="H183" i="12"/>
  <c r="G182" i="12"/>
  <c r="F181" i="12"/>
  <c r="E180" i="12"/>
  <c r="D179" i="12"/>
  <c r="C178" i="12"/>
  <c r="B177" i="12"/>
  <c r="H175" i="12"/>
  <c r="G174" i="12"/>
  <c r="F173" i="12"/>
  <c r="E172" i="12"/>
  <c r="D171" i="12"/>
  <c r="C170" i="12"/>
  <c r="B169" i="12"/>
  <c r="H167" i="12"/>
  <c r="G166" i="12"/>
  <c r="F165" i="12"/>
  <c r="E164" i="12"/>
  <c r="D163" i="12"/>
  <c r="C162" i="12"/>
  <c r="B161" i="12"/>
  <c r="H159" i="12"/>
  <c r="G158" i="12"/>
  <c r="F157" i="12"/>
  <c r="E156" i="12"/>
  <c r="D155" i="12"/>
  <c r="C154" i="12"/>
  <c r="B153" i="12"/>
  <c r="H151" i="12"/>
  <c r="G150" i="12"/>
  <c r="F149" i="12"/>
  <c r="E148" i="12"/>
  <c r="D147" i="12"/>
  <c r="C146" i="12"/>
  <c r="B145" i="12"/>
  <c r="H143" i="12"/>
  <c r="G142" i="12"/>
  <c r="F141" i="12"/>
  <c r="E140" i="12"/>
  <c r="D139" i="12"/>
  <c r="C138" i="12"/>
  <c r="B137" i="12"/>
  <c r="H135" i="12"/>
  <c r="G134" i="12"/>
  <c r="F133" i="12"/>
  <c r="E132" i="12"/>
  <c r="D131" i="12"/>
  <c r="C130" i="12"/>
  <c r="B129" i="12"/>
  <c r="H127" i="12"/>
  <c r="G126" i="12"/>
  <c r="F125" i="12"/>
  <c r="E124" i="12"/>
  <c r="G338" i="12"/>
  <c r="C304" i="12"/>
  <c r="C287" i="12"/>
  <c r="G278" i="12"/>
  <c r="E273" i="12"/>
  <c r="H268" i="12"/>
  <c r="D264" i="12"/>
  <c r="G259" i="12"/>
  <c r="C255" i="12"/>
  <c r="F250" i="12"/>
  <c r="B246" i="12"/>
  <c r="E241" i="12"/>
  <c r="H236" i="12"/>
  <c r="D232" i="12"/>
  <c r="G227" i="12"/>
  <c r="C223" i="12"/>
  <c r="F218" i="12"/>
  <c r="B214" i="12"/>
  <c r="E209" i="12"/>
  <c r="H204" i="12"/>
  <c r="D200" i="12"/>
  <c r="E198" i="12"/>
  <c r="D197" i="12"/>
  <c r="C196" i="12"/>
  <c r="B195" i="12"/>
  <c r="H193" i="12"/>
  <c r="G192" i="12"/>
  <c r="F191" i="12"/>
  <c r="E190" i="12"/>
  <c r="D189" i="12"/>
  <c r="C188" i="12"/>
  <c r="B187" i="12"/>
  <c r="H185" i="12"/>
  <c r="G184" i="12"/>
  <c r="F183" i="12"/>
  <c r="E182" i="12"/>
  <c r="D181" i="12"/>
  <c r="C180" i="12"/>
  <c r="B179" i="12"/>
  <c r="H177" i="12"/>
  <c r="G176" i="12"/>
  <c r="F175" i="12"/>
  <c r="E174" i="12"/>
  <c r="D173" i="12"/>
  <c r="C172" i="12"/>
  <c r="B171" i="12"/>
  <c r="H169" i="12"/>
  <c r="G168" i="12"/>
  <c r="F167" i="12"/>
  <c r="E166" i="12"/>
  <c r="D165" i="12"/>
  <c r="C164" i="12"/>
  <c r="B163" i="12"/>
  <c r="H161" i="12"/>
  <c r="G160" i="12"/>
  <c r="F159" i="12"/>
  <c r="E158" i="12"/>
  <c r="D157" i="12"/>
  <c r="C156" i="12"/>
  <c r="B155" i="12"/>
  <c r="H153" i="12"/>
  <c r="G152" i="12"/>
  <c r="F151" i="12"/>
  <c r="E150" i="12"/>
  <c r="D149" i="12"/>
  <c r="C148" i="12"/>
  <c r="B147" i="12"/>
  <c r="H145" i="12"/>
  <c r="G144" i="12"/>
  <c r="F143" i="12"/>
  <c r="E142" i="12"/>
  <c r="D141" i="12"/>
  <c r="C140" i="12"/>
  <c r="B139" i="12"/>
  <c r="H137" i="12"/>
  <c r="G136" i="12"/>
  <c r="F135" i="12"/>
  <c r="E134" i="12"/>
  <c r="D133" i="12"/>
  <c r="C132" i="12"/>
  <c r="B131" i="12"/>
  <c r="H129" i="12"/>
  <c r="G128" i="12"/>
  <c r="F345" i="12"/>
  <c r="D274" i="12"/>
  <c r="B256" i="12"/>
  <c r="G237" i="12"/>
  <c r="E219" i="12"/>
  <c r="C201" i="12"/>
  <c r="C195" i="12"/>
  <c r="F190" i="12"/>
  <c r="B186" i="12"/>
  <c r="E181" i="12"/>
  <c r="H176" i="12"/>
  <c r="D172" i="12"/>
  <c r="G167" i="12"/>
  <c r="C163" i="12"/>
  <c r="F158" i="12"/>
  <c r="B154" i="12"/>
  <c r="E149" i="12"/>
  <c r="H144" i="12"/>
  <c r="D140" i="12"/>
  <c r="E137" i="12"/>
  <c r="D134" i="12"/>
  <c r="B132" i="12"/>
  <c r="G129" i="12"/>
  <c r="F127" i="12"/>
  <c r="B126" i="12"/>
  <c r="G124" i="12"/>
  <c r="E123" i="12"/>
  <c r="D122" i="12"/>
  <c r="C121" i="12"/>
  <c r="B120" i="12"/>
  <c r="H118" i="12"/>
  <c r="G117" i="12"/>
  <c r="F116" i="12"/>
  <c r="E115" i="12"/>
  <c r="D114" i="12"/>
  <c r="C113" i="12"/>
  <c r="B112" i="12"/>
  <c r="H110" i="12"/>
  <c r="G109" i="12"/>
  <c r="F108" i="12"/>
  <c r="E107" i="12"/>
  <c r="D106" i="12"/>
  <c r="C105" i="12"/>
  <c r="B104" i="12"/>
  <c r="H102" i="12"/>
  <c r="G101" i="12"/>
  <c r="F100" i="12"/>
  <c r="E99" i="12"/>
  <c r="D98" i="12"/>
  <c r="C97" i="12"/>
  <c r="B96" i="12"/>
  <c r="H94" i="12"/>
  <c r="G93" i="12"/>
  <c r="F92" i="12"/>
  <c r="E91" i="12"/>
  <c r="D90" i="12"/>
  <c r="C89" i="12"/>
  <c r="B88" i="12"/>
  <c r="H86" i="12"/>
  <c r="G85" i="12"/>
  <c r="F84" i="12"/>
  <c r="E83" i="12"/>
  <c r="D82" i="12"/>
  <c r="C81" i="12"/>
  <c r="B80" i="12"/>
  <c r="H78" i="12"/>
  <c r="G77" i="12"/>
  <c r="F76" i="12"/>
  <c r="E75" i="12"/>
  <c r="D74" i="12"/>
  <c r="C73" i="12"/>
  <c r="B72" i="12"/>
  <c r="H70" i="12"/>
  <c r="G69" i="12"/>
  <c r="F68" i="12"/>
  <c r="E67" i="12"/>
  <c r="D66" i="12"/>
  <c r="C65" i="12"/>
  <c r="B64" i="12"/>
  <c r="H62" i="12"/>
  <c r="G61" i="12"/>
  <c r="F60" i="12"/>
  <c r="E336" i="12"/>
  <c r="C273" i="12"/>
  <c r="H254" i="12"/>
  <c r="F236" i="12"/>
  <c r="D218" i="12"/>
  <c r="B200" i="12"/>
  <c r="B309" i="12"/>
  <c r="G269" i="12"/>
  <c r="E251" i="12"/>
  <c r="C233" i="12"/>
  <c r="H214" i="12"/>
  <c r="F198" i="12"/>
  <c r="B194" i="12"/>
  <c r="E189" i="12"/>
  <c r="H184" i="12"/>
  <c r="D180" i="12"/>
  <c r="G175" i="12"/>
  <c r="C171" i="12"/>
  <c r="F166" i="12"/>
  <c r="B162" i="12"/>
  <c r="E157" i="12"/>
  <c r="H152" i="12"/>
  <c r="D148" i="12"/>
  <c r="G143" i="12"/>
  <c r="G139" i="12"/>
  <c r="F136" i="12"/>
  <c r="B134" i="12"/>
  <c r="G131" i="12"/>
  <c r="E129" i="12"/>
  <c r="D127" i="12"/>
  <c r="G125" i="12"/>
  <c r="D124" i="12"/>
  <c r="C123" i="12"/>
  <c r="B122" i="12"/>
  <c r="H120" i="12"/>
  <c r="G119" i="12"/>
  <c r="F118" i="12"/>
  <c r="E117" i="12"/>
  <c r="D116" i="12"/>
  <c r="C115" i="12"/>
  <c r="B114" i="12"/>
  <c r="H112" i="12"/>
  <c r="G111" i="12"/>
  <c r="F110" i="12"/>
  <c r="E109" i="12"/>
  <c r="D108" i="12"/>
  <c r="C107" i="12"/>
  <c r="B106" i="12"/>
  <c r="H104" i="12"/>
  <c r="G103" i="12"/>
  <c r="F102" i="12"/>
  <c r="E101" i="12"/>
  <c r="D100" i="12"/>
  <c r="C99" i="12"/>
  <c r="B98" i="12"/>
  <c r="H96" i="12"/>
  <c r="G95" i="12"/>
  <c r="F94" i="12"/>
  <c r="E93" i="12"/>
  <c r="D92" i="12"/>
  <c r="C91" i="12"/>
  <c r="B90" i="12"/>
  <c r="H88" i="12"/>
  <c r="G87" i="12"/>
  <c r="F86" i="12"/>
  <c r="E85" i="12"/>
  <c r="D84" i="12"/>
  <c r="C83" i="12"/>
  <c r="B82" i="12"/>
  <c r="H80" i="12"/>
  <c r="G79" i="12"/>
  <c r="F78" i="12"/>
  <c r="E77" i="12"/>
  <c r="D76" i="12"/>
  <c r="C75" i="12"/>
  <c r="B74" i="12"/>
  <c r="H72" i="12"/>
  <c r="G71" i="12"/>
  <c r="F70" i="12"/>
  <c r="E69" i="12"/>
  <c r="D68" i="12"/>
  <c r="C67" i="12"/>
  <c r="B66" i="12"/>
  <c r="H64" i="12"/>
  <c r="G63" i="12"/>
  <c r="F62" i="12"/>
  <c r="E61" i="12"/>
  <c r="D60" i="12"/>
  <c r="C59" i="12"/>
  <c r="B58" i="12"/>
  <c r="H56" i="12"/>
  <c r="B303" i="12"/>
  <c r="F268" i="12"/>
  <c r="D250" i="12"/>
  <c r="B232" i="12"/>
  <c r="G213" i="12"/>
  <c r="D198" i="12"/>
  <c r="G193" i="12"/>
  <c r="C189" i="12"/>
  <c r="F184" i="12"/>
  <c r="B180" i="12"/>
  <c r="E175" i="12"/>
  <c r="H170" i="12"/>
  <c r="D166" i="12"/>
  <c r="G161" i="12"/>
  <c r="C157" i="12"/>
  <c r="F152" i="12"/>
  <c r="B148" i="12"/>
  <c r="E143" i="12"/>
  <c r="C139" i="12"/>
  <c r="D136" i="12"/>
  <c r="E133" i="12"/>
  <c r="C131" i="12"/>
  <c r="H128" i="12"/>
  <c r="C127" i="12"/>
  <c r="E125" i="12"/>
  <c r="C124" i="12"/>
  <c r="B123" i="12"/>
  <c r="H121" i="12"/>
  <c r="G120" i="12"/>
  <c r="F119" i="12"/>
  <c r="E118" i="12"/>
  <c r="D117" i="12"/>
  <c r="C116" i="12"/>
  <c r="B115" i="12"/>
  <c r="H113" i="12"/>
  <c r="G112" i="12"/>
  <c r="F111" i="12"/>
  <c r="E110" i="12"/>
  <c r="D109" i="12"/>
  <c r="C108" i="12"/>
  <c r="B107" i="12"/>
  <c r="H105" i="12"/>
  <c r="G104" i="12"/>
  <c r="F103" i="12"/>
  <c r="E102" i="12"/>
  <c r="D101" i="12"/>
  <c r="C100" i="12"/>
  <c r="B99" i="12"/>
  <c r="H97" i="12"/>
  <c r="G96" i="12"/>
  <c r="F95" i="12"/>
  <c r="E94" i="12"/>
  <c r="D93" i="12"/>
  <c r="C92" i="12"/>
  <c r="B91" i="12"/>
  <c r="H89" i="12"/>
  <c r="G88" i="12"/>
  <c r="F87" i="12"/>
  <c r="E86" i="12"/>
  <c r="D85" i="12"/>
  <c r="C84" i="12"/>
  <c r="B83" i="12"/>
  <c r="H81" i="12"/>
  <c r="G80" i="12"/>
  <c r="F79" i="12"/>
  <c r="E78" i="12"/>
  <c r="D77" i="12"/>
  <c r="C76" i="12"/>
  <c r="B75" i="12"/>
  <c r="H73" i="12"/>
  <c r="G72" i="12"/>
  <c r="F71" i="12"/>
  <c r="E70" i="12"/>
  <c r="D69" i="12"/>
  <c r="C68" i="12"/>
  <c r="D289" i="12"/>
  <c r="C265" i="12"/>
  <c r="H246" i="12"/>
  <c r="F228" i="12"/>
  <c r="D210" i="12"/>
  <c r="E197" i="12"/>
  <c r="H192" i="12"/>
  <c r="D188" i="12"/>
  <c r="G183" i="12"/>
  <c r="C179" i="12"/>
  <c r="F174" i="12"/>
  <c r="B170" i="12"/>
  <c r="E165" i="12"/>
  <c r="H160" i="12"/>
  <c r="D156" i="12"/>
  <c r="G151" i="12"/>
  <c r="C147" i="12"/>
  <c r="F142" i="12"/>
  <c r="H138" i="12"/>
  <c r="G135" i="12"/>
  <c r="C133" i="12"/>
  <c r="H130" i="12"/>
  <c r="F128" i="12"/>
  <c r="F126" i="12"/>
  <c r="D125" i="12"/>
  <c r="B124" i="12"/>
  <c r="H122" i="12"/>
  <c r="G121" i="12"/>
  <c r="F120" i="12"/>
  <c r="E119" i="12"/>
  <c r="D118" i="12"/>
  <c r="C117" i="12"/>
  <c r="B116" i="12"/>
  <c r="H114" i="12"/>
  <c r="G113" i="12"/>
  <c r="F112" i="12"/>
  <c r="E111" i="12"/>
  <c r="D110" i="12"/>
  <c r="C109" i="12"/>
  <c r="B108" i="12"/>
  <c r="H106" i="12"/>
  <c r="G105" i="12"/>
  <c r="F104" i="12"/>
  <c r="E103" i="12"/>
  <c r="E286" i="12"/>
  <c r="B264" i="12"/>
  <c r="G245" i="12"/>
  <c r="E227" i="12"/>
  <c r="C209" i="12"/>
  <c r="C197" i="12"/>
  <c r="F192" i="12"/>
  <c r="B188" i="12"/>
  <c r="E183" i="12"/>
  <c r="H178" i="12"/>
  <c r="D174" i="12"/>
  <c r="G169" i="12"/>
  <c r="C165" i="12"/>
  <c r="F160" i="12"/>
  <c r="B156" i="12"/>
  <c r="E151" i="12"/>
  <c r="H146" i="12"/>
  <c r="D142" i="12"/>
  <c r="F138" i="12"/>
  <c r="E135" i="12"/>
  <c r="B133" i="12"/>
  <c r="G130" i="12"/>
  <c r="E128" i="12"/>
  <c r="E126" i="12"/>
  <c r="C125" i="12"/>
  <c r="H123" i="12"/>
  <c r="G122" i="12"/>
  <c r="F121" i="12"/>
  <c r="E120" i="12"/>
  <c r="H279" i="12"/>
  <c r="F260" i="12"/>
  <c r="D242" i="12"/>
  <c r="B224" i="12"/>
  <c r="G205" i="12"/>
  <c r="D196" i="12"/>
  <c r="G191" i="12"/>
  <c r="C187" i="12"/>
  <c r="F182" i="12"/>
  <c r="B178" i="12"/>
  <c r="E173" i="12"/>
  <c r="H168" i="12"/>
  <c r="D164" i="12"/>
  <c r="G159" i="12"/>
  <c r="C155" i="12"/>
  <c r="F150" i="12"/>
  <c r="B146" i="12"/>
  <c r="E141" i="12"/>
  <c r="B138" i="12"/>
  <c r="C135" i="12"/>
  <c r="H132" i="12"/>
  <c r="F130" i="12"/>
  <c r="D128" i="12"/>
  <c r="D126" i="12"/>
  <c r="B125" i="12"/>
  <c r="G123" i="12"/>
  <c r="F122" i="12"/>
  <c r="E121" i="12"/>
  <c r="D120" i="12"/>
  <c r="C119" i="12"/>
  <c r="B118" i="12"/>
  <c r="H116" i="12"/>
  <c r="G115" i="12"/>
  <c r="F114" i="12"/>
  <c r="E113" i="12"/>
  <c r="D112" i="12"/>
  <c r="C111" i="12"/>
  <c r="B110" i="12"/>
  <c r="H108" i="12"/>
  <c r="G107" i="12"/>
  <c r="F106" i="12"/>
  <c r="E105" i="12"/>
  <c r="D104" i="12"/>
  <c r="C103" i="12"/>
  <c r="B102" i="12"/>
  <c r="H100" i="12"/>
  <c r="G99" i="12"/>
  <c r="F98" i="12"/>
  <c r="E97" i="12"/>
  <c r="D96" i="12"/>
  <c r="C95" i="12"/>
  <c r="B94" i="12"/>
  <c r="H92" i="12"/>
  <c r="G91" i="12"/>
  <c r="F90" i="12"/>
  <c r="E89" i="12"/>
  <c r="D88" i="12"/>
  <c r="C87" i="12"/>
  <c r="B86" i="12"/>
  <c r="H84" i="12"/>
  <c r="G83" i="12"/>
  <c r="F82" i="12"/>
  <c r="E81" i="12"/>
  <c r="D80" i="12"/>
  <c r="C79" i="12"/>
  <c r="B78" i="12"/>
  <c r="H76" i="12"/>
  <c r="G75" i="12"/>
  <c r="F74" i="12"/>
  <c r="E73" i="12"/>
  <c r="D72" i="12"/>
  <c r="C71" i="12"/>
  <c r="B70" i="12"/>
  <c r="H68" i="12"/>
  <c r="G67" i="12"/>
  <c r="D278" i="12"/>
  <c r="D190" i="12"/>
  <c r="B172" i="12"/>
  <c r="G153" i="12"/>
  <c r="H136" i="12"/>
  <c r="E127" i="12"/>
  <c r="C122" i="12"/>
  <c r="C118" i="12"/>
  <c r="D115" i="12"/>
  <c r="C112" i="12"/>
  <c r="B109" i="12"/>
  <c r="C106" i="12"/>
  <c r="B103" i="12"/>
  <c r="G100" i="12"/>
  <c r="E98" i="12"/>
  <c r="C96" i="12"/>
  <c r="H93" i="12"/>
  <c r="F91" i="12"/>
  <c r="D89" i="12"/>
  <c r="B87" i="12"/>
  <c r="G84" i="12"/>
  <c r="E82" i="12"/>
  <c r="C80" i="12"/>
  <c r="H77" i="12"/>
  <c r="F75" i="12"/>
  <c r="D73" i="12"/>
  <c r="B71" i="12"/>
  <c r="G68" i="12"/>
  <c r="G66" i="12"/>
  <c r="D65" i="12"/>
  <c r="F63" i="12"/>
  <c r="C62" i="12"/>
  <c r="G60" i="12"/>
  <c r="D59" i="12"/>
  <c r="H57" i="12"/>
  <c r="F56" i="12"/>
  <c r="E55" i="12"/>
  <c r="D54" i="12"/>
  <c r="C53" i="12"/>
  <c r="B52" i="12"/>
  <c r="H50" i="12"/>
  <c r="G49" i="12"/>
  <c r="F48" i="12"/>
  <c r="E47" i="12"/>
  <c r="D46" i="12"/>
  <c r="C45" i="12"/>
  <c r="B44" i="12"/>
  <c r="H42" i="12"/>
  <c r="G41" i="12"/>
  <c r="F40" i="12"/>
  <c r="E39" i="12"/>
  <c r="D38" i="12"/>
  <c r="C37" i="12"/>
  <c r="B36" i="12"/>
  <c r="H34" i="12"/>
  <c r="G33" i="12"/>
  <c r="F32" i="12"/>
  <c r="E31" i="12"/>
  <c r="D30" i="12"/>
  <c r="C29" i="12"/>
  <c r="B28" i="12"/>
  <c r="H26" i="12"/>
  <c r="G25" i="12"/>
  <c r="F24" i="12"/>
  <c r="E23" i="12"/>
  <c r="D22" i="12"/>
  <c r="C21" i="12"/>
  <c r="B20" i="12"/>
  <c r="H18" i="12"/>
  <c r="G17" i="12"/>
  <c r="F16" i="12"/>
  <c r="E15" i="12"/>
  <c r="D14" i="12"/>
  <c r="C13" i="12"/>
  <c r="B89" i="12"/>
  <c r="H79" i="12"/>
  <c r="D75" i="12"/>
  <c r="E259" i="12"/>
  <c r="H186" i="12"/>
  <c r="F168" i="12"/>
  <c r="D150" i="12"/>
  <c r="F134" i="12"/>
  <c r="C126" i="12"/>
  <c r="D121" i="12"/>
  <c r="H117" i="12"/>
  <c r="G114" i="12"/>
  <c r="H111" i="12"/>
  <c r="G108" i="12"/>
  <c r="F105" i="12"/>
  <c r="G102" i="12"/>
  <c r="E100" i="12"/>
  <c r="C98" i="12"/>
  <c r="H95" i="12"/>
  <c r="F93" i="12"/>
  <c r="D91" i="12"/>
  <c r="G86" i="12"/>
  <c r="E84" i="12"/>
  <c r="C82" i="12"/>
  <c r="F77" i="12"/>
  <c r="C241" i="12"/>
  <c r="G185" i="12"/>
  <c r="E167" i="12"/>
  <c r="C149" i="12"/>
  <c r="C134" i="12"/>
  <c r="H125" i="12"/>
  <c r="B121" i="12"/>
  <c r="F117" i="12"/>
  <c r="E114" i="12"/>
  <c r="D111" i="12"/>
  <c r="E108" i="12"/>
  <c r="D105" i="12"/>
  <c r="D102" i="12"/>
  <c r="B100" i="12"/>
  <c r="G97" i="12"/>
  <c r="E95" i="12"/>
  <c r="C93" i="12"/>
  <c r="H90" i="12"/>
  <c r="F88" i="12"/>
  <c r="D86" i="12"/>
  <c r="B84" i="12"/>
  <c r="G81" i="12"/>
  <c r="E79" i="12"/>
  <c r="C77" i="12"/>
  <c r="H74" i="12"/>
  <c r="F72" i="12"/>
  <c r="D70" i="12"/>
  <c r="B68" i="12"/>
  <c r="E66" i="12"/>
  <c r="G64" i="12"/>
  <c r="D63" i="12"/>
  <c r="H61" i="12"/>
  <c r="C60" i="12"/>
  <c r="H58" i="12"/>
  <c r="F57" i="12"/>
  <c r="D56" i="12"/>
  <c r="C55" i="12"/>
  <c r="B54" i="12"/>
  <c r="H52" i="12"/>
  <c r="G51" i="12"/>
  <c r="F50" i="12"/>
  <c r="E49" i="12"/>
  <c r="D48" i="12"/>
  <c r="C47" i="12"/>
  <c r="B46" i="12"/>
  <c r="H44" i="12"/>
  <c r="G43" i="12"/>
  <c r="F42" i="12"/>
  <c r="E41" i="12"/>
  <c r="D40" i="12"/>
  <c r="C39" i="12"/>
  <c r="B38" i="12"/>
  <c r="H36" i="12"/>
  <c r="G35" i="12"/>
  <c r="F34" i="12"/>
  <c r="E33" i="12"/>
  <c r="D32" i="12"/>
  <c r="C31" i="12"/>
  <c r="B30" i="12"/>
  <c r="H28" i="12"/>
  <c r="G27" i="12"/>
  <c r="F26" i="12"/>
  <c r="E25" i="12"/>
  <c r="D24" i="12"/>
  <c r="C23" i="12"/>
  <c r="B22" i="12"/>
  <c r="H20" i="12"/>
  <c r="G19" i="12"/>
  <c r="F18" i="12"/>
  <c r="E17" i="12"/>
  <c r="D16" i="12"/>
  <c r="C15" i="12"/>
  <c r="B14" i="12"/>
  <c r="E11" i="12"/>
  <c r="E10" i="12" s="1"/>
  <c r="C114" i="12"/>
  <c r="C102" i="12"/>
  <c r="F97" i="12"/>
  <c r="B93" i="12"/>
  <c r="E88" i="12"/>
  <c r="H83" i="12"/>
  <c r="D79" i="12"/>
  <c r="G74" i="12"/>
  <c r="E72" i="12"/>
  <c r="H67" i="12"/>
  <c r="H222" i="12"/>
  <c r="D182" i="12"/>
  <c r="B164" i="12"/>
  <c r="G145" i="12"/>
  <c r="D132" i="12"/>
  <c r="H124" i="12"/>
  <c r="C120" i="12"/>
  <c r="B117" i="12"/>
  <c r="B111" i="12"/>
  <c r="H107" i="12"/>
  <c r="B105" i="12"/>
  <c r="H99" i="12"/>
  <c r="D95" i="12"/>
  <c r="G90" i="12"/>
  <c r="C86" i="12"/>
  <c r="F81" i="12"/>
  <c r="B77" i="12"/>
  <c r="C70" i="12"/>
  <c r="C66" i="12"/>
  <c r="F204" i="12"/>
  <c r="C181" i="12"/>
  <c r="H162" i="12"/>
  <c r="F144" i="12"/>
  <c r="H131" i="12"/>
  <c r="F124" i="12"/>
  <c r="H119" i="12"/>
  <c r="G116" i="12"/>
  <c r="F113" i="12"/>
  <c r="G110" i="12"/>
  <c r="F107" i="12"/>
  <c r="E104" i="12"/>
  <c r="H101" i="12"/>
  <c r="F99" i="12"/>
  <c r="D97" i="12"/>
  <c r="B95" i="12"/>
  <c r="G92" i="12"/>
  <c r="E90" i="12"/>
  <c r="C88" i="12"/>
  <c r="H85" i="12"/>
  <c r="F83" i="12"/>
  <c r="D81" i="12"/>
  <c r="B79" i="12"/>
  <c r="G76" i="12"/>
  <c r="E74" i="12"/>
  <c r="C72" i="12"/>
  <c r="H69" i="12"/>
  <c r="F67" i="12"/>
  <c r="H65" i="12"/>
  <c r="E64" i="12"/>
  <c r="B63" i="12"/>
  <c r="D61" i="12"/>
  <c r="H59" i="12"/>
  <c r="F58" i="12"/>
  <c r="D57" i="12"/>
  <c r="B56" i="12"/>
  <c r="H54" i="12"/>
  <c r="G53" i="12"/>
  <c r="F52" i="12"/>
  <c r="E51" i="12"/>
  <c r="D50" i="12"/>
  <c r="C49" i="12"/>
  <c r="B48" i="12"/>
  <c r="H46" i="12"/>
  <c r="G45" i="12"/>
  <c r="F44" i="12"/>
  <c r="E43" i="12"/>
  <c r="D42" i="12"/>
  <c r="C41" i="12"/>
  <c r="B40" i="12"/>
  <c r="H38" i="12"/>
  <c r="G37" i="12"/>
  <c r="F36" i="12"/>
  <c r="E35" i="12"/>
  <c r="D34" i="12"/>
  <c r="C33" i="12"/>
  <c r="B32" i="12"/>
  <c r="H30" i="12"/>
  <c r="G29" i="12"/>
  <c r="F28" i="12"/>
  <c r="E27" i="12"/>
  <c r="D26" i="12"/>
  <c r="C25" i="12"/>
  <c r="B196" i="12"/>
  <c r="G177" i="12"/>
  <c r="E159" i="12"/>
  <c r="C141" i="12"/>
  <c r="B130" i="12"/>
  <c r="F123" i="12"/>
  <c r="D119" i="12"/>
  <c r="E116" i="12"/>
  <c r="D113" i="12"/>
  <c r="C110" i="12"/>
  <c r="D107" i="12"/>
  <c r="C104" i="12"/>
  <c r="F101" i="12"/>
  <c r="D99" i="12"/>
  <c r="B97" i="12"/>
  <c r="G94" i="12"/>
  <c r="E92" i="12"/>
  <c r="C90" i="12"/>
  <c r="H87" i="12"/>
  <c r="F85" i="12"/>
  <c r="D83" i="12"/>
  <c r="B81" i="12"/>
  <c r="G78" i="12"/>
  <c r="E76" i="12"/>
  <c r="C74" i="12"/>
  <c r="H71" i="12"/>
  <c r="F69" i="12"/>
  <c r="D67" i="12"/>
  <c r="G65" i="12"/>
  <c r="D64" i="12"/>
  <c r="G62" i="12"/>
  <c r="C61" i="12"/>
  <c r="G59" i="12"/>
  <c r="E58" i="12"/>
  <c r="C57" i="12"/>
  <c r="H55" i="12"/>
  <c r="G54" i="12"/>
  <c r="F53" i="12"/>
  <c r="E52" i="12"/>
  <c r="D51" i="12"/>
  <c r="C50" i="12"/>
  <c r="B49" i="12"/>
  <c r="H47" i="12"/>
  <c r="G46" i="12"/>
  <c r="F45" i="12"/>
  <c r="E44" i="12"/>
  <c r="D43" i="12"/>
  <c r="C42" i="12"/>
  <c r="B41" i="12"/>
  <c r="H39" i="12"/>
  <c r="G38" i="12"/>
  <c r="F37" i="12"/>
  <c r="E36" i="12"/>
  <c r="D35" i="12"/>
  <c r="C34" i="12"/>
  <c r="B33" i="12"/>
  <c r="H31" i="12"/>
  <c r="G30" i="12"/>
  <c r="F29" i="12"/>
  <c r="E28" i="12"/>
  <c r="D27" i="12"/>
  <c r="C26" i="12"/>
  <c r="B25" i="12"/>
  <c r="H23" i="12"/>
  <c r="G22" i="12"/>
  <c r="F21" i="12"/>
  <c r="E20" i="12"/>
  <c r="D19" i="12"/>
  <c r="C18" i="12"/>
  <c r="B17" i="12"/>
  <c r="H15" i="12"/>
  <c r="G14" i="12"/>
  <c r="F13" i="12"/>
  <c r="E8" i="12"/>
  <c r="G127" i="12"/>
  <c r="E112" i="12"/>
  <c r="E106" i="12"/>
  <c r="B101" i="12"/>
  <c r="E96" i="12"/>
  <c r="H91" i="12"/>
  <c r="H194" i="12"/>
  <c r="F176" i="12"/>
  <c r="D158" i="12"/>
  <c r="B140" i="12"/>
  <c r="F129" i="12"/>
  <c r="D123" i="12"/>
  <c r="B119" i="12"/>
  <c r="H115" i="12"/>
  <c r="B113" i="12"/>
  <c r="H109" i="12"/>
  <c r="G106" i="12"/>
  <c r="H103" i="12"/>
  <c r="C101" i="12"/>
  <c r="H98" i="12"/>
  <c r="F96" i="12"/>
  <c r="D94" i="12"/>
  <c r="B92" i="12"/>
  <c r="G89" i="12"/>
  <c r="E87" i="12"/>
  <c r="C85" i="12"/>
  <c r="H82" i="12"/>
  <c r="F80" i="12"/>
  <c r="D78" i="12"/>
  <c r="B76" i="12"/>
  <c r="G73" i="12"/>
  <c r="E71" i="12"/>
  <c r="C69" i="12"/>
  <c r="B67" i="12"/>
  <c r="F65" i="12"/>
  <c r="C64" i="12"/>
  <c r="E62" i="12"/>
  <c r="B61" i="12"/>
  <c r="F59" i="12"/>
  <c r="D58" i="12"/>
  <c r="B57" i="12"/>
  <c r="G55" i="12"/>
  <c r="F54" i="12"/>
  <c r="E53" i="12"/>
  <c r="D52" i="12"/>
  <c r="C51" i="12"/>
  <c r="B50" i="12"/>
  <c r="H48" i="12"/>
  <c r="G47" i="12"/>
  <c r="F46" i="12"/>
  <c r="E45" i="12"/>
  <c r="D44" i="12"/>
  <c r="C43" i="12"/>
  <c r="B42" i="12"/>
  <c r="H40" i="12"/>
  <c r="G39" i="12"/>
  <c r="F38" i="12"/>
  <c r="E37" i="12"/>
  <c r="D36" i="12"/>
  <c r="C35" i="12"/>
  <c r="B34" i="12"/>
  <c r="H32" i="12"/>
  <c r="G31" i="12"/>
  <c r="F30" i="12"/>
  <c r="E29" i="12"/>
  <c r="D28" i="12"/>
  <c r="C27" i="12"/>
  <c r="B26" i="12"/>
  <c r="H24" i="12"/>
  <c r="G23" i="12"/>
  <c r="F22" i="12"/>
  <c r="E21" i="12"/>
  <c r="D20" i="12"/>
  <c r="C19" i="12"/>
  <c r="B18" i="12"/>
  <c r="H16" i="12"/>
  <c r="G15" i="12"/>
  <c r="F14" i="12"/>
  <c r="E13" i="12"/>
  <c r="E191" i="12"/>
  <c r="C173" i="12"/>
  <c r="H154" i="12"/>
  <c r="G137" i="12"/>
  <c r="E122" i="12"/>
  <c r="G118" i="12"/>
  <c r="F115" i="12"/>
  <c r="F109" i="12"/>
  <c r="D103" i="12"/>
  <c r="G98" i="12"/>
  <c r="C94" i="12"/>
  <c r="B13" i="12"/>
  <c r="D15" i="12"/>
  <c r="F17" i="12"/>
  <c r="H19" i="12"/>
  <c r="C22" i="12"/>
  <c r="E24" i="12"/>
  <c r="F27" i="12"/>
  <c r="E30" i="12"/>
  <c r="F33" i="12"/>
  <c r="G36" i="12"/>
  <c r="F39" i="12"/>
  <c r="G42" i="12"/>
  <c r="H45" i="12"/>
  <c r="G48" i="12"/>
  <c r="H51" i="12"/>
  <c r="B55" i="12"/>
  <c r="C58" i="12"/>
  <c r="B62" i="12"/>
  <c r="F66" i="12"/>
  <c r="H75" i="12"/>
  <c r="C78" i="12"/>
  <c r="G13" i="12"/>
  <c r="B16" i="12"/>
  <c r="D18" i="12"/>
  <c r="F20" i="12"/>
  <c r="H22" i="12"/>
  <c r="D25" i="12"/>
  <c r="C28" i="12"/>
  <c r="D31" i="12"/>
  <c r="E34" i="12"/>
  <c r="D37" i="12"/>
  <c r="E40" i="12"/>
  <c r="F43" i="12"/>
  <c r="E46" i="12"/>
  <c r="F49" i="12"/>
  <c r="G52" i="12"/>
  <c r="F55" i="12"/>
  <c r="B59" i="12"/>
  <c r="C63" i="12"/>
  <c r="E68" i="12"/>
  <c r="E80" i="12"/>
  <c r="H13" i="12"/>
  <c r="C16" i="12"/>
  <c r="E18" i="12"/>
  <c r="G20" i="12"/>
  <c r="B23" i="12"/>
  <c r="F25" i="12"/>
  <c r="G28" i="12"/>
  <c r="F31" i="12"/>
  <c r="G34" i="12"/>
  <c r="H37" i="12"/>
  <c r="G40" i="12"/>
  <c r="H43" i="12"/>
  <c r="B47" i="12"/>
  <c r="H49" i="12"/>
  <c r="B53" i="12"/>
  <c r="C56" i="12"/>
  <c r="E59" i="12"/>
  <c r="E63" i="12"/>
  <c r="B69" i="12"/>
  <c r="G82" i="12"/>
  <c r="C14" i="12"/>
  <c r="E16" i="12"/>
  <c r="G18" i="12"/>
  <c r="B21" i="12"/>
  <c r="D23" i="12"/>
  <c r="H25" i="12"/>
  <c r="B29" i="12"/>
  <c r="C32" i="12"/>
  <c r="B35" i="12"/>
  <c r="C38" i="12"/>
  <c r="D41" i="12"/>
  <c r="C44" i="12"/>
  <c r="D47" i="12"/>
  <c r="E50" i="12"/>
  <c r="D53" i="12"/>
  <c r="E56" i="12"/>
  <c r="B60" i="12"/>
  <c r="H63" i="12"/>
  <c r="G70" i="12"/>
  <c r="B85" i="12"/>
  <c r="E14" i="12"/>
  <c r="G16" i="12"/>
  <c r="B19" i="12"/>
  <c r="D21" i="12"/>
  <c r="F23" i="12"/>
  <c r="E26" i="12"/>
  <c r="D29" i="12"/>
  <c r="E32" i="12"/>
  <c r="F35" i="12"/>
  <c r="E38" i="12"/>
  <c r="F41" i="12"/>
  <c r="G44" i="12"/>
  <c r="F47" i="12"/>
  <c r="G50" i="12"/>
  <c r="H53" i="12"/>
  <c r="G56" i="12"/>
  <c r="E60" i="12"/>
  <c r="F64" i="12"/>
  <c r="D71" i="12"/>
  <c r="D87" i="12"/>
  <c r="H14" i="12"/>
  <c r="C17" i="12"/>
  <c r="E19" i="12"/>
  <c r="G21" i="12"/>
  <c r="B24" i="12"/>
  <c r="G26" i="12"/>
  <c r="H29" i="12"/>
  <c r="G32" i="12"/>
  <c r="H35" i="12"/>
  <c r="B39" i="12"/>
  <c r="H41" i="12"/>
  <c r="B45" i="12"/>
  <c r="C48" i="12"/>
  <c r="B51" i="12"/>
  <c r="C54" i="12"/>
  <c r="E57" i="12"/>
  <c r="H60" i="12"/>
  <c r="B65" i="12"/>
  <c r="B73" i="12"/>
  <c r="F89" i="12"/>
  <c r="F17" i="11"/>
  <c r="D31" i="11"/>
  <c r="G58" i="11"/>
  <c r="E16" i="11"/>
  <c r="F25" i="11"/>
  <c r="G34" i="11"/>
  <c r="H43" i="11"/>
  <c r="B53" i="11"/>
  <c r="C62" i="11"/>
  <c r="H35" i="11"/>
  <c r="D63" i="11"/>
  <c r="G18" i="11"/>
  <c r="H27" i="11"/>
  <c r="B37" i="11"/>
  <c r="C46" i="11"/>
  <c r="D55" i="11"/>
  <c r="E64" i="11"/>
  <c r="G26" i="11"/>
  <c r="B45" i="11"/>
  <c r="C54" i="11"/>
  <c r="H19" i="11"/>
  <c r="B29" i="11"/>
  <c r="C38" i="11"/>
  <c r="D47" i="11"/>
  <c r="E56" i="11"/>
  <c r="F65" i="11"/>
  <c r="B21" i="11"/>
  <c r="C30" i="11"/>
  <c r="D39" i="11"/>
  <c r="E48" i="11"/>
  <c r="F57" i="11"/>
  <c r="E67" i="11"/>
  <c r="E40" i="11"/>
  <c r="G69" i="11"/>
  <c r="C14" i="11"/>
  <c r="D23" i="11"/>
  <c r="E32" i="11"/>
  <c r="F41" i="11"/>
  <c r="G50" i="11"/>
  <c r="H59" i="11"/>
  <c r="E81" i="11"/>
  <c r="C22" i="11"/>
  <c r="F49" i="11"/>
  <c r="D15" i="11"/>
  <c r="E24" i="11"/>
  <c r="F33" i="11"/>
  <c r="G42" i="11"/>
  <c r="H51" i="11"/>
  <c r="B61" i="11"/>
  <c r="B88" i="11"/>
  <c r="D72" i="11"/>
  <c r="G84" i="11"/>
  <c r="E99" i="11"/>
  <c r="G116" i="11"/>
  <c r="F185" i="11"/>
  <c r="E15" i="11"/>
  <c r="H18" i="11"/>
  <c r="D22" i="11"/>
  <c r="E23" i="11"/>
  <c r="H26" i="11"/>
  <c r="B28" i="11"/>
  <c r="C29" i="11"/>
  <c r="D30" i="11"/>
  <c r="E31" i="11"/>
  <c r="F32" i="11"/>
  <c r="G33" i="11"/>
  <c r="H34" i="11"/>
  <c r="B36" i="11"/>
  <c r="C37" i="11"/>
  <c r="D38" i="11"/>
  <c r="E39" i="11"/>
  <c r="F40" i="11"/>
  <c r="G41" i="11"/>
  <c r="H42" i="11"/>
  <c r="B44" i="11"/>
  <c r="C45" i="11"/>
  <c r="D46" i="11"/>
  <c r="E47" i="11"/>
  <c r="F48" i="11"/>
  <c r="G49" i="11"/>
  <c r="H50" i="11"/>
  <c r="B52" i="11"/>
  <c r="C53" i="11"/>
  <c r="D54" i="11"/>
  <c r="E55" i="11"/>
  <c r="F56" i="11"/>
  <c r="G57" i="11"/>
  <c r="H58" i="11"/>
  <c r="B60" i="11"/>
  <c r="C61" i="11"/>
  <c r="D62" i="11"/>
  <c r="E63" i="11"/>
  <c r="F64" i="11"/>
  <c r="G65" i="11"/>
  <c r="F67" i="11"/>
  <c r="H69" i="11"/>
  <c r="C73" i="11"/>
  <c r="G75" i="11"/>
  <c r="B79" i="11"/>
  <c r="D82" i="11"/>
  <c r="H84" i="11"/>
  <c r="C88" i="11"/>
  <c r="E91" i="11"/>
  <c r="B95" i="11"/>
  <c r="F99" i="11"/>
  <c r="C104" i="11"/>
  <c r="G108" i="11"/>
  <c r="H117" i="11"/>
  <c r="B127" i="11"/>
  <c r="F137" i="11"/>
  <c r="G159" i="11"/>
  <c r="C190" i="11"/>
  <c r="H78" i="11"/>
  <c r="H94" i="11"/>
  <c r="B104" i="11"/>
  <c r="C136" i="11"/>
  <c r="D14" i="11"/>
  <c r="G17" i="11"/>
  <c r="C21" i="11"/>
  <c r="G25" i="11"/>
  <c r="D13" i="11"/>
  <c r="E14" i="11"/>
  <c r="F15" i="11"/>
  <c r="G16" i="11"/>
  <c r="H17" i="11"/>
  <c r="B19" i="11"/>
  <c r="C20" i="11"/>
  <c r="D21" i="11"/>
  <c r="E22" i="11"/>
  <c r="F23" i="11"/>
  <c r="G24" i="11"/>
  <c r="H25" i="11"/>
  <c r="B27" i="11"/>
  <c r="C28" i="11"/>
  <c r="D29" i="11"/>
  <c r="E30" i="11"/>
  <c r="F31" i="11"/>
  <c r="G32" i="11"/>
  <c r="H33" i="11"/>
  <c r="B35" i="11"/>
  <c r="C36" i="11"/>
  <c r="D37" i="11"/>
  <c r="E38" i="11"/>
  <c r="F39" i="11"/>
  <c r="G40" i="11"/>
  <c r="H41" i="11"/>
  <c r="B43" i="11"/>
  <c r="C44" i="11"/>
  <c r="D45" i="11"/>
  <c r="E46" i="11"/>
  <c r="F47" i="11"/>
  <c r="G48" i="11"/>
  <c r="H49" i="11"/>
  <c r="B51" i="11"/>
  <c r="C52" i="11"/>
  <c r="D53" i="11"/>
  <c r="E54" i="11"/>
  <c r="F55" i="11"/>
  <c r="G56" i="11"/>
  <c r="H57" i="11"/>
  <c r="B59" i="11"/>
  <c r="C60" i="11"/>
  <c r="D61" i="11"/>
  <c r="E62" i="11"/>
  <c r="F63" i="11"/>
  <c r="G64" i="11"/>
  <c r="B66" i="11"/>
  <c r="G67" i="11"/>
  <c r="B70" i="11"/>
  <c r="D73" i="11"/>
  <c r="F76" i="11"/>
  <c r="C79" i="11"/>
  <c r="E82" i="11"/>
  <c r="G85" i="11"/>
  <c r="D88" i="11"/>
  <c r="F91" i="11"/>
  <c r="B96" i="11"/>
  <c r="F100" i="11"/>
  <c r="C105" i="11"/>
  <c r="H109" i="11"/>
  <c r="B119" i="11"/>
  <c r="C128" i="11"/>
  <c r="H139" i="11"/>
  <c r="G162" i="11"/>
  <c r="D195" i="11"/>
  <c r="F75" i="11"/>
  <c r="F90" i="11"/>
  <c r="F108" i="11"/>
  <c r="H156" i="11"/>
  <c r="C13" i="11"/>
  <c r="F16" i="11"/>
  <c r="B20" i="11"/>
  <c r="F24" i="11"/>
  <c r="E13" i="11"/>
  <c r="F14" i="11"/>
  <c r="G15" i="11"/>
  <c r="H16" i="11"/>
  <c r="B18" i="11"/>
  <c r="C19" i="11"/>
  <c r="D20" i="11"/>
  <c r="E21" i="11"/>
  <c r="F22" i="11"/>
  <c r="G23" i="11"/>
  <c r="H24" i="11"/>
  <c r="B26" i="11"/>
  <c r="C27" i="11"/>
  <c r="D28" i="11"/>
  <c r="E29" i="11"/>
  <c r="F30" i="11"/>
  <c r="G31" i="11"/>
  <c r="H32" i="11"/>
  <c r="B34" i="11"/>
  <c r="C35" i="11"/>
  <c r="D36" i="11"/>
  <c r="E37" i="11"/>
  <c r="F38" i="11"/>
  <c r="G39" i="11"/>
  <c r="H40" i="11"/>
  <c r="B42" i="11"/>
  <c r="C43" i="11"/>
  <c r="D44" i="11"/>
  <c r="E45" i="11"/>
  <c r="F46" i="11"/>
  <c r="G47" i="11"/>
  <c r="H48" i="11"/>
  <c r="B50" i="11"/>
  <c r="C51" i="11"/>
  <c r="D52" i="11"/>
  <c r="E53" i="11"/>
  <c r="F54" i="11"/>
  <c r="G55" i="11"/>
  <c r="H56" i="11"/>
  <c r="B58" i="11"/>
  <c r="C59" i="11"/>
  <c r="D60" i="11"/>
  <c r="E61" i="11"/>
  <c r="F62" i="11"/>
  <c r="G63" i="11"/>
  <c r="H64" i="11"/>
  <c r="D66" i="11"/>
  <c r="H67" i="11"/>
  <c r="H70" i="11"/>
  <c r="E73" i="11"/>
  <c r="G76" i="11"/>
  <c r="B80" i="11"/>
  <c r="F82" i="11"/>
  <c r="H85" i="11"/>
  <c r="C89" i="11"/>
  <c r="G91" i="11"/>
  <c r="C96" i="11"/>
  <c r="G100" i="11"/>
  <c r="D105" i="11"/>
  <c r="B111" i="11"/>
  <c r="C120" i="11"/>
  <c r="E129" i="11"/>
  <c r="C142" i="11"/>
  <c r="B166" i="11"/>
  <c r="E204" i="11"/>
  <c r="F13" i="11"/>
  <c r="G14" i="11"/>
  <c r="H15" i="11"/>
  <c r="B17" i="11"/>
  <c r="C18" i="11"/>
  <c r="D19" i="11"/>
  <c r="E20" i="11"/>
  <c r="F21" i="11"/>
  <c r="G22" i="11"/>
  <c r="H23" i="11"/>
  <c r="B25" i="11"/>
  <c r="C26" i="11"/>
  <c r="D27" i="11"/>
  <c r="E28" i="11"/>
  <c r="F29" i="11"/>
  <c r="G30" i="11"/>
  <c r="H31" i="11"/>
  <c r="B33" i="11"/>
  <c r="C34" i="11"/>
  <c r="D35" i="11"/>
  <c r="E36" i="11"/>
  <c r="F37" i="11"/>
  <c r="G38" i="11"/>
  <c r="H39" i="11"/>
  <c r="B41" i="11"/>
  <c r="C42" i="11"/>
  <c r="D43" i="11"/>
  <c r="E44" i="11"/>
  <c r="F45" i="11"/>
  <c r="G46" i="11"/>
  <c r="H47" i="11"/>
  <c r="B49" i="11"/>
  <c r="C50" i="11"/>
  <c r="D51" i="11"/>
  <c r="E52" i="11"/>
  <c r="F53" i="11"/>
  <c r="G54" i="11"/>
  <c r="H55" i="11"/>
  <c r="B57" i="11"/>
  <c r="C58" i="11"/>
  <c r="D59" i="11"/>
  <c r="E60" i="11"/>
  <c r="F61" i="11"/>
  <c r="G62" i="11"/>
  <c r="H63" i="11"/>
  <c r="B65" i="11"/>
  <c r="E66" i="11"/>
  <c r="B68" i="11"/>
  <c r="B71" i="11"/>
  <c r="D74" i="11"/>
  <c r="H76" i="11"/>
  <c r="C80" i="11"/>
  <c r="E83" i="11"/>
  <c r="B86" i="11"/>
  <c r="D89" i="11"/>
  <c r="F92" i="11"/>
  <c r="C97" i="11"/>
  <c r="G101" i="11"/>
  <c r="D106" i="11"/>
  <c r="C112" i="11"/>
  <c r="D121" i="11"/>
  <c r="G130" i="11"/>
  <c r="E144" i="11"/>
  <c r="H168" i="11"/>
  <c r="H216" i="11"/>
  <c r="E8" i="11"/>
  <c r="G13" i="11"/>
  <c r="H14" i="11"/>
  <c r="B16" i="11"/>
  <c r="C17" i="11"/>
  <c r="D18" i="11"/>
  <c r="E19" i="11"/>
  <c r="F20" i="11"/>
  <c r="G21" i="11"/>
  <c r="H22" i="11"/>
  <c r="B24" i="11"/>
  <c r="C25" i="11"/>
  <c r="D26" i="11"/>
  <c r="E27" i="11"/>
  <c r="F28" i="11"/>
  <c r="G29" i="11"/>
  <c r="H30" i="11"/>
  <c r="B32" i="11"/>
  <c r="C33" i="11"/>
  <c r="D34" i="11"/>
  <c r="E35" i="11"/>
  <c r="F36" i="11"/>
  <c r="G37" i="11"/>
  <c r="H38" i="11"/>
  <c r="B40" i="11"/>
  <c r="C41" i="11"/>
  <c r="D42" i="11"/>
  <c r="E43" i="11"/>
  <c r="F44" i="11"/>
  <c r="G45" i="11"/>
  <c r="H46" i="11"/>
  <c r="B48" i="11"/>
  <c r="C49" i="11"/>
  <c r="D50" i="11"/>
  <c r="E51" i="11"/>
  <c r="F52" i="11"/>
  <c r="G53" i="11"/>
  <c r="H54" i="11"/>
  <c r="B56" i="11"/>
  <c r="C57" i="11"/>
  <c r="D58" i="11"/>
  <c r="E59" i="11"/>
  <c r="F60" i="11"/>
  <c r="G61" i="11"/>
  <c r="H62" i="11"/>
  <c r="B64" i="11"/>
  <c r="C65" i="11"/>
  <c r="F66" i="11"/>
  <c r="F68" i="11"/>
  <c r="C71" i="11"/>
  <c r="E74" i="11"/>
  <c r="G77" i="11"/>
  <c r="D80" i="11"/>
  <c r="F83" i="11"/>
  <c r="H86" i="11"/>
  <c r="E89" i="11"/>
  <c r="G92" i="11"/>
  <c r="D97" i="11"/>
  <c r="H101" i="11"/>
  <c r="E106" i="11"/>
  <c r="D113" i="11"/>
  <c r="E122" i="11"/>
  <c r="C132" i="11"/>
  <c r="G147" i="11"/>
  <c r="H171" i="11"/>
  <c r="H372" i="11"/>
  <c r="G371" i="11"/>
  <c r="F370" i="11"/>
  <c r="E369" i="11"/>
  <c r="D368" i="11"/>
  <c r="C367" i="11"/>
  <c r="B366" i="11"/>
  <c r="H364" i="11"/>
  <c r="G363" i="11"/>
  <c r="F362" i="11"/>
  <c r="E361" i="11"/>
  <c r="D360" i="11"/>
  <c r="C359" i="11"/>
  <c r="B358" i="11"/>
  <c r="H356" i="11"/>
  <c r="G355" i="11"/>
  <c r="F354" i="11"/>
  <c r="E353" i="11"/>
  <c r="D352" i="11"/>
  <c r="C351" i="11"/>
  <c r="B350" i="11"/>
  <c r="H348" i="11"/>
  <c r="G347" i="11"/>
  <c r="F346" i="11"/>
  <c r="E345" i="11"/>
  <c r="D344" i="11"/>
  <c r="C343" i="11"/>
  <c r="B342" i="11"/>
  <c r="H340" i="11"/>
  <c r="G339" i="11"/>
  <c r="F338" i="11"/>
  <c r="E337" i="11"/>
  <c r="D336" i="11"/>
  <c r="C335" i="11"/>
  <c r="B334" i="11"/>
  <c r="H332" i="11"/>
  <c r="G331" i="11"/>
  <c r="F330" i="11"/>
  <c r="E329" i="11"/>
  <c r="D328" i="11"/>
  <c r="C327" i="11"/>
  <c r="B326" i="11"/>
  <c r="H324" i="11"/>
  <c r="G323" i="11"/>
  <c r="F322" i="11"/>
  <c r="E321" i="11"/>
  <c r="D320" i="11"/>
  <c r="C319" i="11"/>
  <c r="B318" i="11"/>
  <c r="H316" i="11"/>
  <c r="G315" i="11"/>
  <c r="F314" i="11"/>
  <c r="E313" i="11"/>
  <c r="D312" i="11"/>
  <c r="C311" i="11"/>
  <c r="B310" i="11"/>
  <c r="H308" i="11"/>
  <c r="G307" i="11"/>
  <c r="F306" i="11"/>
  <c r="E305" i="11"/>
  <c r="D304" i="11"/>
  <c r="C303" i="11"/>
  <c r="B302" i="11"/>
  <c r="H300" i="11"/>
  <c r="G299" i="11"/>
  <c r="F298" i="11"/>
  <c r="E297" i="11"/>
  <c r="D296" i="11"/>
  <c r="C295" i="11"/>
  <c r="B294" i="11"/>
  <c r="H292" i="11"/>
  <c r="G291" i="11"/>
  <c r="F290" i="11"/>
  <c r="E289" i="11"/>
  <c r="D288" i="11"/>
  <c r="C287" i="11"/>
  <c r="B286" i="11"/>
  <c r="H284" i="11"/>
  <c r="G283" i="11"/>
  <c r="F282" i="11"/>
  <c r="E281" i="11"/>
  <c r="D280" i="11"/>
  <c r="C279" i="11"/>
  <c r="B278" i="11"/>
  <c r="G372" i="11"/>
  <c r="F371" i="11"/>
  <c r="E370" i="11"/>
  <c r="D369" i="11"/>
  <c r="C368" i="11"/>
  <c r="B367" i="11"/>
  <c r="H365" i="11"/>
  <c r="G364" i="11"/>
  <c r="F363" i="11"/>
  <c r="E362" i="11"/>
  <c r="D361" i="11"/>
  <c r="C360" i="11"/>
  <c r="B359" i="11"/>
  <c r="H357" i="11"/>
  <c r="G356" i="11"/>
  <c r="F355" i="11"/>
  <c r="E354" i="11"/>
  <c r="D353" i="11"/>
  <c r="C352" i="11"/>
  <c r="B351" i="11"/>
  <c r="H349" i="11"/>
  <c r="G348" i="11"/>
  <c r="F347" i="11"/>
  <c r="E346" i="11"/>
  <c r="D345" i="11"/>
  <c r="C344" i="11"/>
  <c r="B343" i="11"/>
  <c r="H341" i="11"/>
  <c r="G340" i="11"/>
  <c r="F339" i="11"/>
  <c r="E338" i="11"/>
  <c r="D337" i="11"/>
  <c r="C336" i="11"/>
  <c r="B335" i="11"/>
  <c r="H333" i="11"/>
  <c r="G332" i="11"/>
  <c r="F331" i="11"/>
  <c r="E330" i="11"/>
  <c r="D329" i="11"/>
  <c r="C328" i="11"/>
  <c r="B327" i="11"/>
  <c r="H325" i="11"/>
  <c r="G324" i="11"/>
  <c r="F323" i="11"/>
  <c r="E322" i="11"/>
  <c r="D321" i="11"/>
  <c r="C320" i="11"/>
  <c r="B319" i="11"/>
  <c r="H317" i="11"/>
  <c r="G316" i="11"/>
  <c r="F315" i="11"/>
  <c r="E314" i="11"/>
  <c r="D313" i="11"/>
  <c r="C312" i="11"/>
  <c r="B311" i="11"/>
  <c r="H309" i="11"/>
  <c r="G308" i="11"/>
  <c r="F307" i="11"/>
  <c r="E306" i="11"/>
  <c r="D305" i="11"/>
  <c r="C304" i="11"/>
  <c r="B303" i="11"/>
  <c r="H301" i="11"/>
  <c r="G300" i="11"/>
  <c r="F299" i="11"/>
  <c r="E298" i="11"/>
  <c r="D297" i="11"/>
  <c r="C296" i="11"/>
  <c r="B295" i="11"/>
  <c r="H293" i="11"/>
  <c r="G292" i="11"/>
  <c r="F291" i="11"/>
  <c r="E290" i="11"/>
  <c r="D289" i="11"/>
  <c r="C288" i="11"/>
  <c r="B287" i="11"/>
  <c r="H285" i="11"/>
  <c r="G284" i="11"/>
  <c r="F283" i="11"/>
  <c r="E282" i="11"/>
  <c r="D281" i="11"/>
  <c r="C280" i="11"/>
  <c r="B279" i="11"/>
  <c r="H277" i="11"/>
  <c r="F372" i="11"/>
  <c r="E371" i="11"/>
  <c r="D370" i="11"/>
  <c r="C369" i="11"/>
  <c r="B368" i="11"/>
  <c r="H366" i="11"/>
  <c r="G365" i="11"/>
  <c r="F364" i="11"/>
  <c r="E363" i="11"/>
  <c r="D362" i="11"/>
  <c r="C361" i="11"/>
  <c r="B360" i="11"/>
  <c r="H358" i="11"/>
  <c r="G357" i="11"/>
  <c r="F356" i="11"/>
  <c r="E355" i="11"/>
  <c r="D354" i="11"/>
  <c r="C353" i="11"/>
  <c r="B352" i="11"/>
  <c r="H350" i="11"/>
  <c r="G349" i="11"/>
  <c r="F348" i="11"/>
  <c r="E347" i="11"/>
  <c r="D346" i="11"/>
  <c r="C345" i="11"/>
  <c r="B344" i="11"/>
  <c r="H342" i="11"/>
  <c r="G341" i="11"/>
  <c r="F340" i="11"/>
  <c r="E339" i="11"/>
  <c r="D338" i="11"/>
  <c r="C337" i="11"/>
  <c r="B336" i="11"/>
  <c r="H334" i="11"/>
  <c r="G333" i="11"/>
  <c r="F332" i="11"/>
  <c r="E331" i="11"/>
  <c r="D330" i="11"/>
  <c r="C329" i="11"/>
  <c r="B328" i="11"/>
  <c r="H326" i="11"/>
  <c r="G325" i="11"/>
  <c r="F324" i="11"/>
  <c r="E323" i="11"/>
  <c r="D322" i="11"/>
  <c r="C321" i="11"/>
  <c r="B320" i="11"/>
  <c r="H318" i="11"/>
  <c r="G317" i="11"/>
  <c r="F316" i="11"/>
  <c r="E315" i="11"/>
  <c r="D314" i="11"/>
  <c r="C313" i="11"/>
  <c r="B312" i="11"/>
  <c r="H310" i="11"/>
  <c r="G309" i="11"/>
  <c r="F308" i="11"/>
  <c r="E307" i="11"/>
  <c r="D306" i="11"/>
  <c r="C305" i="11"/>
  <c r="B304" i="11"/>
  <c r="H302" i="11"/>
  <c r="G301" i="11"/>
  <c r="F300" i="11"/>
  <c r="E299" i="11"/>
  <c r="D298" i="11"/>
  <c r="C297" i="11"/>
  <c r="B296" i="11"/>
  <c r="H294" i="11"/>
  <c r="G293" i="11"/>
  <c r="F292" i="11"/>
  <c r="E291" i="11"/>
  <c r="D290" i="11"/>
  <c r="C289" i="11"/>
  <c r="B288" i="11"/>
  <c r="H286" i="11"/>
  <c r="G285" i="11"/>
  <c r="F284" i="11"/>
  <c r="E283" i="11"/>
  <c r="E372" i="11"/>
  <c r="D371" i="11"/>
  <c r="C370" i="11"/>
  <c r="B369" i="11"/>
  <c r="H367" i="11"/>
  <c r="G366" i="11"/>
  <c r="F365" i="11"/>
  <c r="E364" i="11"/>
  <c r="D363" i="11"/>
  <c r="C362" i="11"/>
  <c r="B361" i="11"/>
  <c r="H359" i="11"/>
  <c r="G358" i="11"/>
  <c r="F357" i="11"/>
  <c r="E356" i="11"/>
  <c r="D355" i="11"/>
  <c r="C354" i="11"/>
  <c r="B353" i="11"/>
  <c r="H351" i="11"/>
  <c r="G350" i="11"/>
  <c r="F349" i="11"/>
  <c r="E348" i="11"/>
  <c r="D347" i="11"/>
  <c r="C346" i="11"/>
  <c r="B345" i="11"/>
  <c r="H343" i="11"/>
  <c r="G342" i="11"/>
  <c r="F341" i="11"/>
  <c r="E340" i="11"/>
  <c r="D339" i="11"/>
  <c r="C338" i="11"/>
  <c r="B337" i="11"/>
  <c r="H335" i="11"/>
  <c r="G334" i="11"/>
  <c r="F333" i="11"/>
  <c r="E332" i="11"/>
  <c r="D331" i="11"/>
  <c r="C330" i="11"/>
  <c r="B329" i="11"/>
  <c r="H327" i="11"/>
  <c r="G326" i="11"/>
  <c r="F325" i="11"/>
  <c r="E324" i="11"/>
  <c r="D323" i="11"/>
  <c r="C322" i="11"/>
  <c r="B321" i="11"/>
  <c r="H319" i="11"/>
  <c r="G318" i="11"/>
  <c r="F317" i="11"/>
  <c r="E316" i="11"/>
  <c r="D315" i="11"/>
  <c r="C314" i="11"/>
  <c r="B313" i="11"/>
  <c r="H311" i="11"/>
  <c r="G310" i="11"/>
  <c r="F309" i="11"/>
  <c r="E308" i="11"/>
  <c r="D307" i="11"/>
  <c r="C306" i="11"/>
  <c r="B305" i="11"/>
  <c r="H303" i="11"/>
  <c r="G302" i="11"/>
  <c r="F301" i="11"/>
  <c r="E300" i="11"/>
  <c r="D299" i="11"/>
  <c r="C298" i="11"/>
  <c r="B297" i="11"/>
  <c r="H295" i="11"/>
  <c r="G294" i="11"/>
  <c r="F293" i="11"/>
  <c r="E292" i="11"/>
  <c r="D291" i="11"/>
  <c r="C290" i="11"/>
  <c r="B289" i="11"/>
  <c r="H287" i="11"/>
  <c r="G286" i="11"/>
  <c r="F285" i="11"/>
  <c r="E284" i="11"/>
  <c r="D283" i="11"/>
  <c r="C282" i="11"/>
  <c r="B281" i="11"/>
  <c r="H279" i="11"/>
  <c r="G278" i="11"/>
  <c r="F277" i="11"/>
  <c r="E276" i="11"/>
  <c r="D372" i="11"/>
  <c r="C371" i="11"/>
  <c r="B370" i="11"/>
  <c r="H368" i="11"/>
  <c r="G367" i="11"/>
  <c r="F366" i="11"/>
  <c r="E365" i="11"/>
  <c r="D364" i="11"/>
  <c r="C363" i="11"/>
  <c r="B362" i="11"/>
  <c r="H360" i="11"/>
  <c r="G359" i="11"/>
  <c r="F358" i="11"/>
  <c r="E357" i="11"/>
  <c r="D356" i="11"/>
  <c r="C355" i="11"/>
  <c r="B354" i="11"/>
  <c r="H352" i="11"/>
  <c r="G351" i="11"/>
  <c r="F350" i="11"/>
  <c r="E349" i="11"/>
  <c r="D348" i="11"/>
  <c r="C347" i="11"/>
  <c r="B346" i="11"/>
  <c r="H344" i="11"/>
  <c r="G343" i="11"/>
  <c r="F342" i="11"/>
  <c r="E341" i="11"/>
  <c r="D340" i="11"/>
  <c r="C339" i="11"/>
  <c r="B338" i="11"/>
  <c r="H336" i="11"/>
  <c r="G335" i="11"/>
  <c r="F334" i="11"/>
  <c r="E333" i="11"/>
  <c r="D332" i="11"/>
  <c r="C331" i="11"/>
  <c r="B330" i="11"/>
  <c r="H328" i="11"/>
  <c r="G327" i="11"/>
  <c r="F326" i="11"/>
  <c r="E325" i="11"/>
  <c r="D324" i="11"/>
  <c r="C323" i="11"/>
  <c r="B322" i="11"/>
  <c r="H320" i="11"/>
  <c r="G319" i="11"/>
  <c r="F318" i="11"/>
  <c r="E317" i="11"/>
  <c r="D316" i="11"/>
  <c r="C315" i="11"/>
  <c r="B314" i="11"/>
  <c r="H312" i="11"/>
  <c r="G311" i="11"/>
  <c r="F310" i="11"/>
  <c r="E309" i="11"/>
  <c r="D308" i="11"/>
  <c r="C307" i="11"/>
  <c r="B306" i="11"/>
  <c r="H304" i="11"/>
  <c r="G303" i="11"/>
  <c r="F302" i="11"/>
  <c r="E301" i="11"/>
  <c r="D300" i="11"/>
  <c r="C299" i="11"/>
  <c r="B298" i="11"/>
  <c r="H296" i="11"/>
  <c r="G295" i="11"/>
  <c r="F294" i="11"/>
  <c r="E293" i="11"/>
  <c r="D292" i="11"/>
  <c r="C291" i="11"/>
  <c r="B290" i="11"/>
  <c r="H288" i="11"/>
  <c r="G287" i="11"/>
  <c r="F286" i="11"/>
  <c r="E285" i="11"/>
  <c r="D284" i="11"/>
  <c r="C283" i="11"/>
  <c r="B282" i="11"/>
  <c r="H280" i="11"/>
  <c r="G279" i="11"/>
  <c r="B372" i="11"/>
  <c r="H370" i="11"/>
  <c r="G369" i="11"/>
  <c r="F368" i="11"/>
  <c r="E367" i="11"/>
  <c r="D366" i="11"/>
  <c r="C365" i="11"/>
  <c r="B364" i="11"/>
  <c r="H362" i="11"/>
  <c r="G361" i="11"/>
  <c r="F360" i="11"/>
  <c r="E359" i="11"/>
  <c r="D358" i="11"/>
  <c r="C357" i="11"/>
  <c r="B356" i="11"/>
  <c r="H354" i="11"/>
  <c r="G353" i="11"/>
  <c r="F352" i="11"/>
  <c r="E351" i="11"/>
  <c r="D350" i="11"/>
  <c r="C349" i="11"/>
  <c r="B348" i="11"/>
  <c r="H346" i="11"/>
  <c r="G345" i="11"/>
  <c r="F344" i="11"/>
  <c r="E343" i="11"/>
  <c r="D342" i="11"/>
  <c r="C341" i="11"/>
  <c r="B340" i="11"/>
  <c r="H338" i="11"/>
  <c r="G337" i="11"/>
  <c r="F336" i="11"/>
  <c r="E335" i="11"/>
  <c r="D334" i="11"/>
  <c r="C333" i="11"/>
  <c r="B332" i="11"/>
  <c r="H330" i="11"/>
  <c r="G329" i="11"/>
  <c r="F328" i="11"/>
  <c r="E327" i="11"/>
  <c r="D326" i="11"/>
  <c r="C325" i="11"/>
  <c r="B324" i="11"/>
  <c r="H322" i="11"/>
  <c r="G321" i="11"/>
  <c r="F320" i="11"/>
  <c r="E319" i="11"/>
  <c r="D318" i="11"/>
  <c r="C317" i="11"/>
  <c r="B316" i="11"/>
  <c r="H314" i="11"/>
  <c r="G313" i="11"/>
  <c r="F312" i="11"/>
  <c r="E311" i="11"/>
  <c r="D310" i="11"/>
  <c r="C309" i="11"/>
  <c r="B308" i="11"/>
  <c r="H306" i="11"/>
  <c r="G305" i="11"/>
  <c r="F304" i="11"/>
  <c r="E303" i="11"/>
  <c r="D302" i="11"/>
  <c r="C301" i="11"/>
  <c r="B300" i="11"/>
  <c r="H298" i="11"/>
  <c r="G297" i="11"/>
  <c r="F296" i="11"/>
  <c r="E295" i="11"/>
  <c r="D294" i="11"/>
  <c r="C293" i="11"/>
  <c r="B292" i="11"/>
  <c r="H290" i="11"/>
  <c r="G289" i="11"/>
  <c r="F288" i="11"/>
  <c r="E287" i="11"/>
  <c r="D286" i="11"/>
  <c r="C285" i="11"/>
  <c r="B284" i="11"/>
  <c r="H282" i="11"/>
  <c r="G281" i="11"/>
  <c r="F280" i="11"/>
  <c r="E279" i="11"/>
  <c r="D278" i="11"/>
  <c r="C277" i="11"/>
  <c r="B276" i="11"/>
  <c r="H371" i="11"/>
  <c r="G370" i="11"/>
  <c r="F369" i="11"/>
  <c r="E368" i="11"/>
  <c r="D367" i="11"/>
  <c r="C366" i="11"/>
  <c r="B365" i="11"/>
  <c r="H363" i="11"/>
  <c r="G362" i="11"/>
  <c r="F361" i="11"/>
  <c r="E360" i="11"/>
  <c r="D359" i="11"/>
  <c r="C358" i="11"/>
  <c r="B357" i="11"/>
  <c r="H355" i="11"/>
  <c r="G354" i="11"/>
  <c r="F353" i="11"/>
  <c r="E352" i="11"/>
  <c r="D351" i="11"/>
  <c r="C350" i="11"/>
  <c r="B349" i="11"/>
  <c r="H347" i="11"/>
  <c r="G346" i="11"/>
  <c r="F345" i="11"/>
  <c r="E344" i="11"/>
  <c r="D343" i="11"/>
  <c r="C342" i="11"/>
  <c r="B341" i="11"/>
  <c r="H339" i="11"/>
  <c r="G338" i="11"/>
  <c r="F337" i="11"/>
  <c r="E336" i="11"/>
  <c r="D335" i="11"/>
  <c r="C334" i="11"/>
  <c r="B333" i="11"/>
  <c r="H331" i="11"/>
  <c r="G330" i="11"/>
  <c r="F329" i="11"/>
  <c r="E328" i="11"/>
  <c r="D327" i="11"/>
  <c r="C326" i="11"/>
  <c r="B325" i="11"/>
  <c r="H323" i="11"/>
  <c r="G322" i="11"/>
  <c r="F321" i="11"/>
  <c r="E320" i="11"/>
  <c r="D319" i="11"/>
  <c r="C318" i="11"/>
  <c r="B317" i="11"/>
  <c r="H315" i="11"/>
  <c r="G314" i="11"/>
  <c r="F313" i="11"/>
  <c r="E312" i="11"/>
  <c r="D311" i="11"/>
  <c r="C310" i="11"/>
  <c r="B309" i="11"/>
  <c r="H307" i="11"/>
  <c r="G306" i="11"/>
  <c r="F305" i="11"/>
  <c r="E304" i="11"/>
  <c r="D303" i="11"/>
  <c r="C302" i="11"/>
  <c r="B301" i="11"/>
  <c r="H299" i="11"/>
  <c r="G298" i="11"/>
  <c r="F297" i="11"/>
  <c r="E296" i="11"/>
  <c r="D295" i="11"/>
  <c r="C294" i="11"/>
  <c r="B293" i="11"/>
  <c r="H291" i="11"/>
  <c r="G290" i="11"/>
  <c r="F289" i="11"/>
  <c r="E288" i="11"/>
  <c r="D287" i="11"/>
  <c r="C286" i="11"/>
  <c r="B285" i="11"/>
  <c r="H283" i="11"/>
  <c r="G282" i="11"/>
  <c r="F281" i="11"/>
  <c r="E280" i="11"/>
  <c r="D279" i="11"/>
  <c r="C278" i="11"/>
  <c r="B277" i="11"/>
  <c r="C372" i="11"/>
  <c r="B363" i="11"/>
  <c r="H353" i="11"/>
  <c r="G344" i="11"/>
  <c r="F335" i="11"/>
  <c r="E326" i="11"/>
  <c r="D317" i="11"/>
  <c r="C308" i="11"/>
  <c r="B299" i="11"/>
  <c r="H289" i="11"/>
  <c r="H281" i="11"/>
  <c r="G277" i="11"/>
  <c r="H275" i="11"/>
  <c r="G274" i="11"/>
  <c r="F273" i="11"/>
  <c r="E272" i="11"/>
  <c r="D271" i="11"/>
  <c r="C270" i="11"/>
  <c r="B269" i="11"/>
  <c r="H267" i="11"/>
  <c r="G266" i="11"/>
  <c r="F265" i="11"/>
  <c r="E264" i="11"/>
  <c r="D263" i="11"/>
  <c r="C262" i="11"/>
  <c r="B261" i="11"/>
  <c r="H259" i="11"/>
  <c r="G258" i="11"/>
  <c r="F257" i="11"/>
  <c r="E256" i="11"/>
  <c r="D255" i="11"/>
  <c r="C254" i="11"/>
  <c r="B253" i="11"/>
  <c r="H251" i="11"/>
  <c r="G250" i="11"/>
  <c r="F249" i="11"/>
  <c r="E248" i="11"/>
  <c r="D247" i="11"/>
  <c r="C246" i="11"/>
  <c r="B245" i="11"/>
  <c r="H243" i="11"/>
  <c r="G242" i="11"/>
  <c r="F241" i="11"/>
  <c r="E240" i="11"/>
  <c r="D239" i="11"/>
  <c r="C238" i="11"/>
  <c r="B237" i="11"/>
  <c r="H235" i="11"/>
  <c r="G234" i="11"/>
  <c r="F233" i="11"/>
  <c r="E232" i="11"/>
  <c r="D231" i="11"/>
  <c r="C230" i="11"/>
  <c r="B229" i="11"/>
  <c r="H227" i="11"/>
  <c r="G226" i="11"/>
  <c r="F225" i="11"/>
  <c r="E224" i="11"/>
  <c r="D223" i="11"/>
  <c r="C222" i="11"/>
  <c r="B221" i="11"/>
  <c r="H219" i="11"/>
  <c r="G218" i="11"/>
  <c r="F217" i="11"/>
  <c r="E216" i="11"/>
  <c r="D215" i="11"/>
  <c r="C214" i="11"/>
  <c r="B213" i="11"/>
  <c r="H211" i="11"/>
  <c r="G210" i="11"/>
  <c r="F209" i="11"/>
  <c r="E208" i="11"/>
  <c r="D207" i="11"/>
  <c r="C206" i="11"/>
  <c r="B205" i="11"/>
  <c r="H203" i="11"/>
  <c r="G202" i="11"/>
  <c r="B371" i="11"/>
  <c r="H361" i="11"/>
  <c r="G352" i="11"/>
  <c r="F343" i="11"/>
  <c r="E334" i="11"/>
  <c r="D325" i="11"/>
  <c r="C316" i="11"/>
  <c r="B307" i="11"/>
  <c r="H297" i="11"/>
  <c r="G288" i="11"/>
  <c r="C281" i="11"/>
  <c r="E277" i="11"/>
  <c r="G275" i="11"/>
  <c r="F274" i="11"/>
  <c r="E273" i="11"/>
  <c r="D272" i="11"/>
  <c r="C271" i="11"/>
  <c r="B270" i="11"/>
  <c r="H268" i="11"/>
  <c r="G267" i="11"/>
  <c r="F266" i="11"/>
  <c r="E265" i="11"/>
  <c r="D264" i="11"/>
  <c r="C263" i="11"/>
  <c r="B262" i="11"/>
  <c r="H260" i="11"/>
  <c r="G259" i="11"/>
  <c r="F258" i="11"/>
  <c r="E257" i="11"/>
  <c r="D256" i="11"/>
  <c r="C255" i="11"/>
  <c r="B254" i="11"/>
  <c r="H252" i="11"/>
  <c r="G251" i="11"/>
  <c r="F250" i="11"/>
  <c r="E249" i="11"/>
  <c r="D248" i="11"/>
  <c r="C247" i="11"/>
  <c r="B246" i="11"/>
  <c r="H244" i="11"/>
  <c r="G243" i="11"/>
  <c r="F242" i="11"/>
  <c r="E241" i="11"/>
  <c r="D240" i="11"/>
  <c r="C239" i="11"/>
  <c r="B238" i="11"/>
  <c r="H236" i="11"/>
  <c r="G235" i="11"/>
  <c r="F234" i="11"/>
  <c r="E233" i="11"/>
  <c r="D232" i="11"/>
  <c r="C231" i="11"/>
  <c r="B230" i="11"/>
  <c r="H228" i="11"/>
  <c r="G227" i="11"/>
  <c r="F226" i="11"/>
  <c r="E225" i="11"/>
  <c r="D224" i="11"/>
  <c r="C223" i="11"/>
  <c r="B222" i="11"/>
  <c r="H220" i="11"/>
  <c r="G219" i="11"/>
  <c r="F218" i="11"/>
  <c r="E217" i="11"/>
  <c r="D216" i="11"/>
  <c r="C215" i="11"/>
  <c r="B214" i="11"/>
  <c r="H212" i="11"/>
  <c r="G211" i="11"/>
  <c r="F210" i="11"/>
  <c r="E209" i="11"/>
  <c r="D208" i="11"/>
  <c r="C207" i="11"/>
  <c r="B206" i="11"/>
  <c r="H204" i="11"/>
  <c r="G203" i="11"/>
  <c r="F202" i="11"/>
  <c r="E201" i="11"/>
  <c r="D200" i="11"/>
  <c r="C199" i="11"/>
  <c r="B198" i="11"/>
  <c r="H196" i="11"/>
  <c r="G195" i="11"/>
  <c r="F194" i="11"/>
  <c r="E193" i="11"/>
  <c r="H369" i="11"/>
  <c r="G360" i="11"/>
  <c r="F351" i="11"/>
  <c r="E342" i="11"/>
  <c r="D333" i="11"/>
  <c r="C324" i="11"/>
  <c r="B315" i="11"/>
  <c r="H305" i="11"/>
  <c r="G296" i="11"/>
  <c r="F287" i="11"/>
  <c r="G280" i="11"/>
  <c r="D277" i="11"/>
  <c r="F275" i="11"/>
  <c r="E274" i="11"/>
  <c r="D273" i="11"/>
  <c r="C272" i="11"/>
  <c r="B271" i="11"/>
  <c r="H269" i="11"/>
  <c r="G268" i="11"/>
  <c r="F267" i="11"/>
  <c r="E266" i="11"/>
  <c r="D265" i="11"/>
  <c r="C264" i="11"/>
  <c r="B263" i="11"/>
  <c r="H261" i="11"/>
  <c r="G260" i="11"/>
  <c r="F259" i="11"/>
  <c r="E258" i="11"/>
  <c r="D257" i="11"/>
  <c r="C256" i="11"/>
  <c r="B255" i="11"/>
  <c r="H253" i="11"/>
  <c r="G252" i="11"/>
  <c r="F251" i="11"/>
  <c r="E250" i="11"/>
  <c r="D249" i="11"/>
  <c r="C248" i="11"/>
  <c r="B247" i="11"/>
  <c r="H245" i="11"/>
  <c r="G244" i="11"/>
  <c r="F243" i="11"/>
  <c r="E242" i="11"/>
  <c r="D241" i="11"/>
  <c r="C240" i="11"/>
  <c r="B239" i="11"/>
  <c r="H237" i="11"/>
  <c r="G236" i="11"/>
  <c r="F235" i="11"/>
  <c r="E234" i="11"/>
  <c r="D233" i="11"/>
  <c r="C232" i="11"/>
  <c r="B231" i="11"/>
  <c r="H229" i="11"/>
  <c r="G228" i="11"/>
  <c r="F227" i="11"/>
  <c r="E226" i="11"/>
  <c r="D225" i="11"/>
  <c r="C224" i="11"/>
  <c r="B223" i="11"/>
  <c r="H221" i="11"/>
  <c r="G220" i="11"/>
  <c r="F219" i="11"/>
  <c r="E218" i="11"/>
  <c r="D217" i="11"/>
  <c r="C216" i="11"/>
  <c r="B215" i="11"/>
  <c r="H213" i="11"/>
  <c r="G212" i="11"/>
  <c r="F211" i="11"/>
  <c r="E210" i="11"/>
  <c r="D209" i="11"/>
  <c r="C208" i="11"/>
  <c r="B207" i="11"/>
  <c r="H205" i="11"/>
  <c r="G204" i="11"/>
  <c r="F203" i="11"/>
  <c r="E202" i="11"/>
  <c r="D201" i="11"/>
  <c r="C200" i="11"/>
  <c r="B199" i="11"/>
  <c r="H197" i="11"/>
  <c r="G196" i="11"/>
  <c r="F195" i="11"/>
  <c r="E194" i="11"/>
  <c r="D193" i="11"/>
  <c r="G368" i="11"/>
  <c r="F359" i="11"/>
  <c r="E350" i="11"/>
  <c r="D341" i="11"/>
  <c r="C332" i="11"/>
  <c r="B323" i="11"/>
  <c r="H313" i="11"/>
  <c r="G304" i="11"/>
  <c r="F295" i="11"/>
  <c r="E286" i="11"/>
  <c r="B280" i="11"/>
  <c r="H276" i="11"/>
  <c r="E275" i="11"/>
  <c r="D274" i="11"/>
  <c r="C273" i="11"/>
  <c r="B272" i="11"/>
  <c r="H270" i="11"/>
  <c r="G269" i="11"/>
  <c r="F268" i="11"/>
  <c r="E267" i="11"/>
  <c r="D266" i="11"/>
  <c r="C265" i="11"/>
  <c r="B264" i="11"/>
  <c r="H262" i="11"/>
  <c r="G261" i="11"/>
  <c r="F260" i="11"/>
  <c r="E259" i="11"/>
  <c r="D258" i="11"/>
  <c r="C257" i="11"/>
  <c r="B256" i="11"/>
  <c r="H254" i="11"/>
  <c r="G253" i="11"/>
  <c r="F252" i="11"/>
  <c r="E251" i="11"/>
  <c r="D250" i="11"/>
  <c r="C249" i="11"/>
  <c r="B248" i="11"/>
  <c r="H246" i="11"/>
  <c r="G245" i="11"/>
  <c r="F244" i="11"/>
  <c r="E243" i="11"/>
  <c r="D242" i="11"/>
  <c r="C241" i="11"/>
  <c r="B240" i="11"/>
  <c r="H238" i="11"/>
  <c r="G237" i="11"/>
  <c r="F236" i="11"/>
  <c r="E235" i="11"/>
  <c r="D234" i="11"/>
  <c r="C233" i="11"/>
  <c r="B232" i="11"/>
  <c r="H230" i="11"/>
  <c r="G229" i="11"/>
  <c r="F228" i="11"/>
  <c r="E227" i="11"/>
  <c r="D226" i="11"/>
  <c r="C225" i="11"/>
  <c r="B224" i="11"/>
  <c r="H222" i="11"/>
  <c r="G221" i="11"/>
  <c r="F220" i="11"/>
  <c r="E219" i="11"/>
  <c r="D218" i="11"/>
  <c r="C217" i="11"/>
  <c r="B216" i="11"/>
  <c r="H214" i="11"/>
  <c r="G213" i="11"/>
  <c r="F212" i="11"/>
  <c r="E211" i="11"/>
  <c r="D210" i="11"/>
  <c r="C209" i="11"/>
  <c r="B208" i="11"/>
  <c r="H206" i="11"/>
  <c r="G205" i="11"/>
  <c r="F204" i="11"/>
  <c r="E203" i="11"/>
  <c r="D202" i="11"/>
  <c r="C201" i="11"/>
  <c r="B200" i="11"/>
  <c r="H198" i="11"/>
  <c r="G197" i="11"/>
  <c r="F196" i="11"/>
  <c r="F367" i="11"/>
  <c r="E358" i="11"/>
  <c r="D349" i="11"/>
  <c r="C340" i="11"/>
  <c r="B331" i="11"/>
  <c r="H321" i="11"/>
  <c r="G312" i="11"/>
  <c r="F303" i="11"/>
  <c r="E294" i="11"/>
  <c r="D285" i="11"/>
  <c r="F279" i="11"/>
  <c r="G276" i="11"/>
  <c r="D275" i="11"/>
  <c r="C274" i="11"/>
  <c r="B273" i="11"/>
  <c r="D365" i="11"/>
  <c r="C356" i="11"/>
  <c r="B347" i="11"/>
  <c r="H337" i="11"/>
  <c r="G328" i="11"/>
  <c r="F319" i="11"/>
  <c r="E310" i="11"/>
  <c r="D301" i="11"/>
  <c r="C292" i="11"/>
  <c r="B283" i="11"/>
  <c r="F278" i="11"/>
  <c r="D276" i="11"/>
  <c r="B275" i="11"/>
  <c r="H273" i="11"/>
  <c r="G272" i="11"/>
  <c r="F271" i="11"/>
  <c r="E270" i="11"/>
  <c r="D269" i="11"/>
  <c r="C268" i="11"/>
  <c r="B267" i="11"/>
  <c r="H265" i="11"/>
  <c r="G264" i="11"/>
  <c r="F263" i="11"/>
  <c r="E262" i="11"/>
  <c r="D261" i="11"/>
  <c r="C260" i="11"/>
  <c r="B259" i="11"/>
  <c r="H257" i="11"/>
  <c r="G256" i="11"/>
  <c r="F255" i="11"/>
  <c r="E254" i="11"/>
  <c r="D253" i="11"/>
  <c r="C252" i="11"/>
  <c r="B251" i="11"/>
  <c r="H249" i="11"/>
  <c r="G248" i="11"/>
  <c r="F247" i="11"/>
  <c r="E246" i="11"/>
  <c r="D245" i="11"/>
  <c r="C244" i="11"/>
  <c r="B243" i="11"/>
  <c r="H241" i="11"/>
  <c r="G240" i="11"/>
  <c r="F239" i="11"/>
  <c r="E238" i="11"/>
  <c r="D237" i="11"/>
  <c r="C236" i="11"/>
  <c r="B235" i="11"/>
  <c r="H233" i="11"/>
  <c r="G232" i="11"/>
  <c r="F231" i="11"/>
  <c r="E230" i="11"/>
  <c r="D229" i="11"/>
  <c r="C228" i="11"/>
  <c r="B227" i="11"/>
  <c r="H225" i="11"/>
  <c r="G224" i="11"/>
  <c r="F223" i="11"/>
  <c r="E222" i="11"/>
  <c r="D221" i="11"/>
  <c r="C220" i="11"/>
  <c r="B219" i="11"/>
  <c r="H217" i="11"/>
  <c r="G216" i="11"/>
  <c r="F215" i="11"/>
  <c r="E214" i="11"/>
  <c r="D213" i="11"/>
  <c r="C212" i="11"/>
  <c r="B211" i="11"/>
  <c r="H209" i="11"/>
  <c r="G208" i="11"/>
  <c r="F207" i="11"/>
  <c r="E206" i="11"/>
  <c r="D205" i="11"/>
  <c r="C204" i="11"/>
  <c r="B203" i="11"/>
  <c r="H201" i="11"/>
  <c r="G200" i="11"/>
  <c r="F199" i="11"/>
  <c r="E198" i="11"/>
  <c r="D197" i="11"/>
  <c r="C364" i="11"/>
  <c r="B355" i="11"/>
  <c r="H345" i="11"/>
  <c r="G336" i="11"/>
  <c r="F327" i="11"/>
  <c r="E318" i="11"/>
  <c r="D309" i="11"/>
  <c r="C300" i="11"/>
  <c r="B291" i="11"/>
  <c r="D282" i="11"/>
  <c r="E278" i="11"/>
  <c r="C276" i="11"/>
  <c r="H274" i="11"/>
  <c r="G273" i="11"/>
  <c r="F272" i="11"/>
  <c r="E271" i="11"/>
  <c r="D270" i="11"/>
  <c r="C269" i="11"/>
  <c r="B268" i="11"/>
  <c r="H266" i="11"/>
  <c r="G265" i="11"/>
  <c r="F264" i="11"/>
  <c r="E263" i="11"/>
  <c r="D262" i="11"/>
  <c r="C261" i="11"/>
  <c r="E366" i="11"/>
  <c r="D293" i="11"/>
  <c r="G271" i="11"/>
  <c r="C267" i="11"/>
  <c r="F262" i="11"/>
  <c r="H258" i="11"/>
  <c r="G255" i="11"/>
  <c r="E252" i="11"/>
  <c r="G249" i="11"/>
  <c r="F246" i="11"/>
  <c r="D243" i="11"/>
  <c r="F240" i="11"/>
  <c r="E237" i="11"/>
  <c r="C234" i="11"/>
  <c r="E231" i="11"/>
  <c r="D228" i="11"/>
  <c r="B225" i="11"/>
  <c r="D222" i="11"/>
  <c r="C219" i="11"/>
  <c r="H215" i="11"/>
  <c r="C213" i="11"/>
  <c r="B210" i="11"/>
  <c r="G206" i="11"/>
  <c r="B204" i="11"/>
  <c r="B201" i="11"/>
  <c r="G198" i="11"/>
  <c r="E196" i="11"/>
  <c r="B195" i="11"/>
  <c r="F193" i="11"/>
  <c r="C192" i="11"/>
  <c r="B191" i="11"/>
  <c r="H189" i="11"/>
  <c r="G188" i="11"/>
  <c r="F187" i="11"/>
  <c r="E186" i="11"/>
  <c r="D185" i="11"/>
  <c r="C184" i="11"/>
  <c r="B183" i="11"/>
  <c r="H181" i="11"/>
  <c r="G180" i="11"/>
  <c r="F179" i="11"/>
  <c r="E178" i="11"/>
  <c r="D177" i="11"/>
  <c r="C176" i="11"/>
  <c r="B175" i="11"/>
  <c r="H173" i="11"/>
  <c r="G172" i="11"/>
  <c r="F171" i="11"/>
  <c r="E170" i="11"/>
  <c r="D169" i="11"/>
  <c r="C168" i="11"/>
  <c r="B167" i="11"/>
  <c r="H165" i="11"/>
  <c r="G164" i="11"/>
  <c r="F163" i="11"/>
  <c r="E162" i="11"/>
  <c r="D161" i="11"/>
  <c r="C160" i="11"/>
  <c r="B159" i="11"/>
  <c r="H157" i="11"/>
  <c r="G156" i="11"/>
  <c r="F155" i="11"/>
  <c r="E154" i="11"/>
  <c r="D153" i="11"/>
  <c r="C152" i="11"/>
  <c r="B151" i="11"/>
  <c r="H149" i="11"/>
  <c r="G148" i="11"/>
  <c r="F147" i="11"/>
  <c r="E146" i="11"/>
  <c r="D145" i="11"/>
  <c r="C144" i="11"/>
  <c r="B143" i="11"/>
  <c r="H141" i="11"/>
  <c r="G140" i="11"/>
  <c r="F139" i="11"/>
  <c r="E138" i="11"/>
  <c r="D357" i="11"/>
  <c r="C284" i="11"/>
  <c r="G270" i="11"/>
  <c r="C266" i="11"/>
  <c r="F261" i="11"/>
  <c r="C258" i="11"/>
  <c r="E255" i="11"/>
  <c r="D252" i="11"/>
  <c r="B249" i="11"/>
  <c r="D246" i="11"/>
  <c r="C243" i="11"/>
  <c r="H239" i="11"/>
  <c r="C237" i="11"/>
  <c r="B234" i="11"/>
  <c r="G230" i="11"/>
  <c r="B228" i="11"/>
  <c r="H224" i="11"/>
  <c r="F221" i="11"/>
  <c r="H218" i="11"/>
  <c r="G215" i="11"/>
  <c r="E212" i="11"/>
  <c r="G209" i="11"/>
  <c r="F206" i="11"/>
  <c r="D203" i="11"/>
  <c r="H200" i="11"/>
  <c r="F198" i="11"/>
  <c r="D196" i="11"/>
  <c r="H194" i="11"/>
  <c r="C193" i="11"/>
  <c r="B192" i="11"/>
  <c r="H190" i="11"/>
  <c r="G189" i="11"/>
  <c r="F188" i="11"/>
  <c r="E187" i="11"/>
  <c r="D186" i="11"/>
  <c r="C185" i="11"/>
  <c r="B184" i="11"/>
  <c r="H182" i="11"/>
  <c r="G181" i="11"/>
  <c r="F180" i="11"/>
  <c r="E179" i="11"/>
  <c r="D178" i="11"/>
  <c r="C177" i="11"/>
  <c r="B176" i="11"/>
  <c r="H174" i="11"/>
  <c r="G173" i="11"/>
  <c r="F172" i="11"/>
  <c r="E171" i="11"/>
  <c r="D170" i="11"/>
  <c r="C169" i="11"/>
  <c r="B168" i="11"/>
  <c r="H166" i="11"/>
  <c r="G165" i="11"/>
  <c r="F164" i="11"/>
  <c r="E163" i="11"/>
  <c r="D162" i="11"/>
  <c r="C161" i="11"/>
  <c r="B160" i="11"/>
  <c r="H158" i="11"/>
  <c r="G157" i="11"/>
  <c r="F156" i="11"/>
  <c r="E155" i="11"/>
  <c r="D154" i="11"/>
  <c r="C153" i="11"/>
  <c r="B152" i="11"/>
  <c r="H150" i="11"/>
  <c r="G149" i="11"/>
  <c r="F148" i="11"/>
  <c r="E147" i="11"/>
  <c r="D146" i="11"/>
  <c r="C145" i="11"/>
  <c r="C348" i="11"/>
  <c r="H278" i="11"/>
  <c r="F270" i="11"/>
  <c r="B266" i="11"/>
  <c r="E261" i="11"/>
  <c r="B258" i="11"/>
  <c r="G254" i="11"/>
  <c r="B252" i="11"/>
  <c r="H248" i="11"/>
  <c r="F245" i="11"/>
  <c r="H242" i="11"/>
  <c r="G239" i="11"/>
  <c r="E236" i="11"/>
  <c r="G233" i="11"/>
  <c r="F230" i="11"/>
  <c r="D227" i="11"/>
  <c r="F224" i="11"/>
  <c r="E221" i="11"/>
  <c r="C218" i="11"/>
  <c r="E215" i="11"/>
  <c r="D212" i="11"/>
  <c r="B209" i="11"/>
  <c r="D206" i="11"/>
  <c r="C203" i="11"/>
  <c r="F200" i="11"/>
  <c r="D198" i="11"/>
  <c r="C196" i="11"/>
  <c r="G194" i="11"/>
  <c r="B193" i="11"/>
  <c r="H191" i="11"/>
  <c r="G190" i="11"/>
  <c r="F189" i="11"/>
  <c r="E188" i="11"/>
  <c r="D187" i="11"/>
  <c r="C186" i="11"/>
  <c r="B185" i="11"/>
  <c r="H183" i="11"/>
  <c r="G182" i="11"/>
  <c r="F181" i="11"/>
  <c r="E180" i="11"/>
  <c r="D179" i="11"/>
  <c r="C178" i="11"/>
  <c r="B177" i="11"/>
  <c r="H175" i="11"/>
  <c r="G174" i="11"/>
  <c r="F173" i="11"/>
  <c r="E172" i="11"/>
  <c r="D171" i="11"/>
  <c r="C170" i="11"/>
  <c r="B169" i="11"/>
  <c r="H167" i="11"/>
  <c r="G166" i="11"/>
  <c r="F165" i="11"/>
  <c r="E164" i="11"/>
  <c r="D163" i="11"/>
  <c r="C162" i="11"/>
  <c r="B161" i="11"/>
  <c r="H159" i="11"/>
  <c r="G158" i="11"/>
  <c r="F157" i="11"/>
  <c r="E156" i="11"/>
  <c r="D155" i="11"/>
  <c r="C154" i="11"/>
  <c r="B153" i="11"/>
  <c r="H151" i="11"/>
  <c r="G150" i="11"/>
  <c r="F149" i="11"/>
  <c r="E148" i="11"/>
  <c r="D147" i="11"/>
  <c r="C146" i="11"/>
  <c r="B145" i="11"/>
  <c r="H143" i="11"/>
  <c r="G142" i="11"/>
  <c r="F141" i="11"/>
  <c r="E140" i="11"/>
  <c r="D139" i="11"/>
  <c r="C138" i="11"/>
  <c r="B137" i="11"/>
  <c r="H135" i="11"/>
  <c r="B339" i="11"/>
  <c r="F276" i="11"/>
  <c r="F269" i="11"/>
  <c r="B265" i="11"/>
  <c r="E260" i="11"/>
  <c r="G257" i="11"/>
  <c r="F254" i="11"/>
  <c r="D251" i="11"/>
  <c r="F248" i="11"/>
  <c r="E245" i="11"/>
  <c r="C242" i="11"/>
  <c r="E239" i="11"/>
  <c r="D236" i="11"/>
  <c r="B233" i="11"/>
  <c r="D230" i="11"/>
  <c r="C227" i="11"/>
  <c r="H223" i="11"/>
  <c r="C221" i="11"/>
  <c r="B218" i="11"/>
  <c r="G214" i="11"/>
  <c r="B212" i="11"/>
  <c r="H208" i="11"/>
  <c r="F205" i="11"/>
  <c r="H202" i="11"/>
  <c r="E200" i="11"/>
  <c r="C198" i="11"/>
  <c r="B196" i="11"/>
  <c r="D194" i="11"/>
  <c r="H192" i="11"/>
  <c r="G191" i="11"/>
  <c r="F190" i="11"/>
  <c r="E189" i="11"/>
  <c r="D188" i="11"/>
  <c r="C187" i="11"/>
  <c r="B186" i="11"/>
  <c r="H184" i="11"/>
  <c r="G183" i="11"/>
  <c r="F182" i="11"/>
  <c r="E181" i="11"/>
  <c r="D180" i="11"/>
  <c r="C179" i="11"/>
  <c r="B178" i="11"/>
  <c r="H176" i="11"/>
  <c r="G175" i="11"/>
  <c r="F174" i="11"/>
  <c r="E173" i="11"/>
  <c r="D172" i="11"/>
  <c r="H329" i="11"/>
  <c r="C275" i="11"/>
  <c r="E269" i="11"/>
  <c r="H264" i="11"/>
  <c r="D260" i="11"/>
  <c r="B257" i="11"/>
  <c r="D254" i="11"/>
  <c r="C251" i="11"/>
  <c r="H247" i="11"/>
  <c r="C245" i="11"/>
  <c r="B242" i="11"/>
  <c r="G238" i="11"/>
  <c r="B236" i="11"/>
  <c r="H232" i="11"/>
  <c r="F229" i="11"/>
  <c r="H226" i="11"/>
  <c r="G223" i="11"/>
  <c r="E220" i="11"/>
  <c r="G217" i="11"/>
  <c r="F214" i="11"/>
  <c r="D211" i="11"/>
  <c r="F208" i="11"/>
  <c r="E205" i="11"/>
  <c r="C202" i="11"/>
  <c r="H199" i="11"/>
  <c r="F197" i="11"/>
  <c r="H195" i="11"/>
  <c r="C194" i="11"/>
  <c r="G192" i="11"/>
  <c r="F191" i="11"/>
  <c r="E190" i="11"/>
  <c r="D189" i="11"/>
  <c r="C188" i="11"/>
  <c r="B187" i="11"/>
  <c r="H185" i="11"/>
  <c r="G184" i="11"/>
  <c r="F183" i="11"/>
  <c r="E182" i="11"/>
  <c r="D181" i="11"/>
  <c r="C180" i="11"/>
  <c r="B179" i="11"/>
  <c r="H177" i="11"/>
  <c r="G176" i="11"/>
  <c r="F175" i="11"/>
  <c r="E174" i="11"/>
  <c r="D173" i="11"/>
  <c r="C172" i="11"/>
  <c r="B171" i="11"/>
  <c r="H169" i="11"/>
  <c r="G168" i="11"/>
  <c r="F167" i="11"/>
  <c r="E166" i="11"/>
  <c r="D165" i="11"/>
  <c r="C164" i="11"/>
  <c r="B163" i="11"/>
  <c r="H161" i="11"/>
  <c r="G160" i="11"/>
  <c r="F159" i="11"/>
  <c r="E158" i="11"/>
  <c r="D157" i="11"/>
  <c r="C156" i="11"/>
  <c r="B155" i="11"/>
  <c r="H153" i="11"/>
  <c r="G152" i="11"/>
  <c r="F151" i="11"/>
  <c r="E150" i="11"/>
  <c r="D149" i="11"/>
  <c r="C148" i="11"/>
  <c r="B147" i="11"/>
  <c r="H145" i="11"/>
  <c r="G144" i="11"/>
  <c r="F143" i="11"/>
  <c r="E142" i="11"/>
  <c r="D141" i="11"/>
  <c r="C140" i="11"/>
  <c r="B139" i="11"/>
  <c r="H137" i="11"/>
  <c r="G320" i="11"/>
  <c r="B274" i="11"/>
  <c r="E268" i="11"/>
  <c r="H263" i="11"/>
  <c r="B260" i="11"/>
  <c r="H256" i="11"/>
  <c r="F253" i="11"/>
  <c r="H250" i="11"/>
  <c r="G247" i="11"/>
  <c r="E244" i="11"/>
  <c r="G241" i="11"/>
  <c r="F238" i="11"/>
  <c r="D235" i="11"/>
  <c r="F232" i="11"/>
  <c r="E229" i="11"/>
  <c r="C226" i="11"/>
  <c r="E223" i="11"/>
  <c r="D220" i="11"/>
  <c r="B217" i="11"/>
  <c r="D214" i="11"/>
  <c r="C211" i="11"/>
  <c r="H207" i="11"/>
  <c r="C205" i="11"/>
  <c r="B202" i="11"/>
  <c r="G199" i="11"/>
  <c r="E197" i="11"/>
  <c r="E195" i="11"/>
  <c r="B194" i="11"/>
  <c r="F192" i="11"/>
  <c r="E191" i="11"/>
  <c r="D190" i="11"/>
  <c r="C189" i="11"/>
  <c r="B188" i="11"/>
  <c r="H186" i="11"/>
  <c r="G185" i="11"/>
  <c r="F184" i="11"/>
  <c r="E183" i="11"/>
  <c r="D182" i="11"/>
  <c r="C181" i="11"/>
  <c r="B180" i="11"/>
  <c r="H178" i="11"/>
  <c r="G177" i="11"/>
  <c r="F176" i="11"/>
  <c r="E175" i="11"/>
  <c r="D174" i="11"/>
  <c r="C173" i="11"/>
  <c r="B172" i="11"/>
  <c r="H170" i="11"/>
  <c r="G169" i="11"/>
  <c r="F168" i="11"/>
  <c r="E167" i="11"/>
  <c r="D166" i="11"/>
  <c r="C165" i="11"/>
  <c r="B164" i="11"/>
  <c r="H162" i="11"/>
  <c r="G161" i="11"/>
  <c r="F160" i="11"/>
  <c r="E159" i="11"/>
  <c r="D158" i="11"/>
  <c r="C157" i="11"/>
  <c r="B156" i="11"/>
  <c r="H154" i="11"/>
  <c r="G153" i="11"/>
  <c r="F152" i="11"/>
  <c r="E151" i="11"/>
  <c r="D150" i="11"/>
  <c r="C149" i="11"/>
  <c r="B148" i="11"/>
  <c r="H146" i="11"/>
  <c r="G145" i="11"/>
  <c r="F144" i="11"/>
  <c r="E143" i="11"/>
  <c r="D142" i="11"/>
  <c r="C141" i="11"/>
  <c r="B140" i="11"/>
  <c r="H138" i="11"/>
  <c r="G137" i="11"/>
  <c r="F136" i="11"/>
  <c r="E135" i="11"/>
  <c r="D134" i="11"/>
  <c r="C133" i="11"/>
  <c r="B132" i="11"/>
  <c r="H130" i="11"/>
  <c r="G129" i="11"/>
  <c r="F128" i="11"/>
  <c r="F311" i="11"/>
  <c r="H272" i="11"/>
  <c r="D268" i="11"/>
  <c r="G263" i="11"/>
  <c r="D259" i="11"/>
  <c r="E302" i="11"/>
  <c r="C253" i="11"/>
  <c r="H240" i="11"/>
  <c r="E228" i="11"/>
  <c r="F216" i="11"/>
  <c r="D204" i="11"/>
  <c r="C195" i="11"/>
  <c r="B190" i="11"/>
  <c r="E185" i="11"/>
  <c r="H180" i="11"/>
  <c r="D176" i="11"/>
  <c r="G171" i="11"/>
  <c r="E168" i="11"/>
  <c r="E165" i="11"/>
  <c r="F162" i="11"/>
  <c r="D159" i="11"/>
  <c r="D156" i="11"/>
  <c r="E153" i="11"/>
  <c r="C150" i="11"/>
  <c r="C147" i="11"/>
  <c r="D144" i="11"/>
  <c r="B142" i="11"/>
  <c r="G139" i="11"/>
  <c r="E137" i="11"/>
  <c r="B136" i="11"/>
  <c r="F134" i="11"/>
  <c r="D133" i="11"/>
  <c r="H131" i="11"/>
  <c r="F130" i="11"/>
  <c r="D129" i="11"/>
  <c r="B128" i="11"/>
  <c r="H126" i="11"/>
  <c r="G125" i="11"/>
  <c r="F124" i="11"/>
  <c r="E123" i="11"/>
  <c r="D122" i="11"/>
  <c r="C121" i="11"/>
  <c r="B120" i="11"/>
  <c r="H118" i="11"/>
  <c r="G117" i="11"/>
  <c r="F116" i="11"/>
  <c r="E115" i="11"/>
  <c r="D114" i="11"/>
  <c r="C113" i="11"/>
  <c r="B112" i="11"/>
  <c r="H110" i="11"/>
  <c r="G109" i="11"/>
  <c r="H271" i="11"/>
  <c r="C250" i="11"/>
  <c r="D238" i="11"/>
  <c r="B226" i="11"/>
  <c r="F213" i="11"/>
  <c r="G201" i="11"/>
  <c r="H193" i="11"/>
  <c r="B189" i="11"/>
  <c r="E184" i="11"/>
  <c r="H179" i="11"/>
  <c r="D175" i="11"/>
  <c r="C171" i="11"/>
  <c r="D168" i="11"/>
  <c r="B165" i="11"/>
  <c r="B162" i="11"/>
  <c r="C159" i="11"/>
  <c r="H155" i="11"/>
  <c r="H152" i="11"/>
  <c r="B150" i="11"/>
  <c r="G146" i="11"/>
  <c r="B144" i="11"/>
  <c r="G141" i="11"/>
  <c r="E139" i="11"/>
  <c r="D137" i="11"/>
  <c r="G135" i="11"/>
  <c r="E134" i="11"/>
  <c r="B133" i="11"/>
  <c r="G131" i="11"/>
  <c r="E130" i="11"/>
  <c r="C129" i="11"/>
  <c r="H127" i="11"/>
  <c r="G126" i="11"/>
  <c r="F125" i="11"/>
  <c r="E124" i="11"/>
  <c r="D123" i="11"/>
  <c r="C122" i="11"/>
  <c r="B121" i="11"/>
  <c r="H119" i="11"/>
  <c r="G118" i="11"/>
  <c r="F117" i="11"/>
  <c r="E116" i="11"/>
  <c r="D115" i="11"/>
  <c r="C114" i="11"/>
  <c r="B113" i="11"/>
  <c r="H111" i="11"/>
  <c r="G110" i="11"/>
  <c r="F109" i="11"/>
  <c r="E108" i="11"/>
  <c r="D107" i="11"/>
  <c r="C106" i="11"/>
  <c r="B105" i="11"/>
  <c r="H103" i="11"/>
  <c r="G102" i="11"/>
  <c r="F101" i="11"/>
  <c r="E100" i="11"/>
  <c r="D99" i="11"/>
  <c r="C98" i="11"/>
  <c r="B97" i="11"/>
  <c r="H95" i="11"/>
  <c r="G94" i="11"/>
  <c r="F93" i="11"/>
  <c r="E92" i="11"/>
  <c r="D91" i="11"/>
  <c r="C90" i="11"/>
  <c r="B89" i="11"/>
  <c r="H87" i="11"/>
  <c r="G86" i="11"/>
  <c r="F85" i="11"/>
  <c r="E84" i="11"/>
  <c r="D83" i="11"/>
  <c r="C82" i="11"/>
  <c r="B81" i="11"/>
  <c r="H79" i="11"/>
  <c r="G78" i="11"/>
  <c r="F77" i="11"/>
  <c r="E76" i="11"/>
  <c r="D75" i="11"/>
  <c r="C74" i="11"/>
  <c r="B73" i="11"/>
  <c r="H71" i="11"/>
  <c r="G70" i="11"/>
  <c r="F69" i="11"/>
  <c r="E68" i="11"/>
  <c r="D67" i="11"/>
  <c r="C66" i="11"/>
  <c r="D267" i="11"/>
  <c r="B250" i="11"/>
  <c r="F237" i="11"/>
  <c r="G225" i="11"/>
  <c r="E213" i="11"/>
  <c r="F201" i="11"/>
  <c r="G193" i="11"/>
  <c r="H188" i="11"/>
  <c r="D184" i="11"/>
  <c r="G179" i="11"/>
  <c r="C175" i="11"/>
  <c r="G170" i="11"/>
  <c r="G167" i="11"/>
  <c r="H164" i="11"/>
  <c r="F161" i="11"/>
  <c r="F158" i="11"/>
  <c r="G155" i="11"/>
  <c r="E152" i="11"/>
  <c r="E149" i="11"/>
  <c r="F146" i="11"/>
  <c r="G143" i="11"/>
  <c r="E141" i="11"/>
  <c r="C139" i="11"/>
  <c r="C137" i="11"/>
  <c r="F135" i="11"/>
  <c r="C134" i="11"/>
  <c r="H132" i="11"/>
  <c r="F131" i="11"/>
  <c r="D130" i="11"/>
  <c r="B129" i="11"/>
  <c r="G127" i="11"/>
  <c r="F126" i="11"/>
  <c r="E125" i="11"/>
  <c r="D124" i="11"/>
  <c r="C123" i="11"/>
  <c r="B122" i="11"/>
  <c r="H120" i="11"/>
  <c r="G119" i="11"/>
  <c r="F118" i="11"/>
  <c r="E117" i="11"/>
  <c r="D116" i="11"/>
  <c r="C115" i="11"/>
  <c r="B114" i="11"/>
  <c r="H112" i="11"/>
  <c r="G111" i="11"/>
  <c r="F110" i="11"/>
  <c r="E109" i="11"/>
  <c r="D108" i="11"/>
  <c r="C107" i="11"/>
  <c r="B106" i="11"/>
  <c r="H104" i="11"/>
  <c r="G103" i="11"/>
  <c r="F102" i="11"/>
  <c r="E101" i="11"/>
  <c r="D100" i="11"/>
  <c r="C99" i="11"/>
  <c r="B98" i="11"/>
  <c r="H96" i="11"/>
  <c r="G95" i="11"/>
  <c r="F94" i="11"/>
  <c r="E93" i="11"/>
  <c r="D92" i="11"/>
  <c r="C91" i="11"/>
  <c r="B90" i="11"/>
  <c r="H88" i="11"/>
  <c r="G87" i="11"/>
  <c r="F86" i="11"/>
  <c r="E85" i="11"/>
  <c r="D84" i="11"/>
  <c r="C83" i="11"/>
  <c r="B82" i="11"/>
  <c r="H80" i="11"/>
  <c r="G79" i="11"/>
  <c r="F78" i="11"/>
  <c r="E77" i="11"/>
  <c r="D76" i="11"/>
  <c r="C75" i="11"/>
  <c r="B74" i="11"/>
  <c r="H72" i="11"/>
  <c r="G71" i="11"/>
  <c r="F70" i="11"/>
  <c r="E69" i="11"/>
  <c r="D68" i="11"/>
  <c r="C67" i="11"/>
  <c r="G262" i="11"/>
  <c r="E247" i="11"/>
  <c r="C235" i="11"/>
  <c r="G222" i="11"/>
  <c r="H210" i="11"/>
  <c r="E199" i="11"/>
  <c r="E192" i="11"/>
  <c r="H187" i="11"/>
  <c r="D183" i="11"/>
  <c r="G178" i="11"/>
  <c r="C174" i="11"/>
  <c r="F170" i="11"/>
  <c r="D167" i="11"/>
  <c r="D164" i="11"/>
  <c r="E161" i="11"/>
  <c r="C158" i="11"/>
  <c r="C155" i="11"/>
  <c r="D152" i="11"/>
  <c r="B149" i="11"/>
  <c r="B146" i="11"/>
  <c r="D143" i="11"/>
  <c r="B141" i="11"/>
  <c r="G138" i="11"/>
  <c r="H136" i="11"/>
  <c r="D135" i="11"/>
  <c r="B134" i="11"/>
  <c r="G132" i="11"/>
  <c r="E131" i="11"/>
  <c r="C130" i="11"/>
  <c r="H128" i="11"/>
  <c r="F127" i="11"/>
  <c r="E126" i="11"/>
  <c r="D125" i="11"/>
  <c r="C124" i="11"/>
  <c r="B123" i="11"/>
  <c r="H121" i="11"/>
  <c r="G120" i="11"/>
  <c r="F119" i="11"/>
  <c r="E118" i="11"/>
  <c r="D117" i="11"/>
  <c r="C116" i="11"/>
  <c r="B115" i="11"/>
  <c r="H113" i="11"/>
  <c r="G112" i="11"/>
  <c r="F111" i="11"/>
  <c r="E110" i="11"/>
  <c r="D109" i="11"/>
  <c r="C108" i="11"/>
  <c r="B107" i="11"/>
  <c r="H105" i="11"/>
  <c r="G104" i="11"/>
  <c r="F103" i="11"/>
  <c r="E102" i="11"/>
  <c r="D101" i="11"/>
  <c r="C100" i="11"/>
  <c r="B99" i="11"/>
  <c r="H97" i="11"/>
  <c r="G96" i="11"/>
  <c r="F95" i="11"/>
  <c r="E94" i="11"/>
  <c r="D93" i="11"/>
  <c r="C92" i="11"/>
  <c r="B91" i="11"/>
  <c r="H89" i="11"/>
  <c r="G88" i="11"/>
  <c r="F87" i="11"/>
  <c r="E86" i="11"/>
  <c r="D85" i="11"/>
  <c r="C84" i="11"/>
  <c r="B83" i="11"/>
  <c r="H81" i="11"/>
  <c r="G80" i="11"/>
  <c r="F79" i="11"/>
  <c r="E78" i="11"/>
  <c r="D77" i="11"/>
  <c r="C76" i="11"/>
  <c r="B75" i="11"/>
  <c r="H73" i="11"/>
  <c r="G72" i="11"/>
  <c r="F71" i="11"/>
  <c r="E70" i="11"/>
  <c r="D69" i="11"/>
  <c r="C68" i="11"/>
  <c r="B67" i="11"/>
  <c r="H65" i="11"/>
  <c r="C259" i="11"/>
  <c r="G246" i="11"/>
  <c r="H234" i="11"/>
  <c r="F222" i="11"/>
  <c r="C210" i="11"/>
  <c r="D199" i="11"/>
  <c r="D192" i="11"/>
  <c r="G187" i="11"/>
  <c r="C183" i="11"/>
  <c r="F178" i="11"/>
  <c r="B174" i="11"/>
  <c r="B170" i="11"/>
  <c r="C167" i="11"/>
  <c r="H163" i="11"/>
  <c r="H160" i="11"/>
  <c r="B158" i="11"/>
  <c r="G154" i="11"/>
  <c r="G151" i="11"/>
  <c r="H148" i="11"/>
  <c r="F145" i="11"/>
  <c r="C143" i="11"/>
  <c r="H140" i="11"/>
  <c r="F138" i="11"/>
  <c r="G136" i="11"/>
  <c r="C135" i="11"/>
  <c r="H133" i="11"/>
  <c r="F132" i="11"/>
  <c r="D131" i="11"/>
  <c r="B130" i="11"/>
  <c r="G128" i="11"/>
  <c r="E127" i="11"/>
  <c r="D126" i="11"/>
  <c r="C125" i="11"/>
  <c r="B124" i="11"/>
  <c r="H122" i="11"/>
  <c r="G121" i="11"/>
  <c r="F120" i="11"/>
  <c r="E119" i="11"/>
  <c r="D118" i="11"/>
  <c r="C117" i="11"/>
  <c r="B116" i="11"/>
  <c r="H114" i="11"/>
  <c r="G113" i="11"/>
  <c r="F112" i="11"/>
  <c r="E111" i="11"/>
  <c r="D110" i="11"/>
  <c r="C109" i="11"/>
  <c r="B108" i="11"/>
  <c r="H106" i="11"/>
  <c r="G105" i="11"/>
  <c r="F104" i="11"/>
  <c r="E103" i="11"/>
  <c r="D102" i="11"/>
  <c r="C101" i="11"/>
  <c r="B100" i="11"/>
  <c r="H98" i="11"/>
  <c r="G97" i="11"/>
  <c r="F96" i="11"/>
  <c r="E95" i="11"/>
  <c r="D94" i="11"/>
  <c r="C93" i="11"/>
  <c r="B92" i="11"/>
  <c r="H90" i="11"/>
  <c r="G89" i="11"/>
  <c r="F88" i="11"/>
  <c r="E87" i="11"/>
  <c r="D86" i="11"/>
  <c r="C85" i="11"/>
  <c r="B84" i="11"/>
  <c r="H82" i="11"/>
  <c r="G81" i="11"/>
  <c r="F80" i="11"/>
  <c r="E79" i="11"/>
  <c r="D78" i="11"/>
  <c r="C77" i="11"/>
  <c r="B76" i="11"/>
  <c r="H74" i="11"/>
  <c r="G73" i="11"/>
  <c r="F72" i="11"/>
  <c r="E71" i="11"/>
  <c r="D70" i="11"/>
  <c r="C69" i="11"/>
  <c r="F256" i="11"/>
  <c r="D244" i="11"/>
  <c r="H231" i="11"/>
  <c r="B220" i="11"/>
  <c r="G207" i="11"/>
  <c r="C197" i="11"/>
  <c r="D191" i="11"/>
  <c r="G186" i="11"/>
  <c r="C182" i="11"/>
  <c r="F177" i="11"/>
  <c r="B173" i="11"/>
  <c r="F169" i="11"/>
  <c r="F166" i="11"/>
  <c r="G163" i="11"/>
  <c r="E160" i="11"/>
  <c r="E157" i="11"/>
  <c r="F154" i="11"/>
  <c r="D151" i="11"/>
  <c r="D148" i="11"/>
  <c r="E145" i="11"/>
  <c r="H142" i="11"/>
  <c r="F140" i="11"/>
  <c r="D138" i="11"/>
  <c r="E136" i="11"/>
  <c r="B135" i="11"/>
  <c r="G133" i="11"/>
  <c r="E132" i="11"/>
  <c r="C131" i="11"/>
  <c r="H129" i="11"/>
  <c r="E128" i="11"/>
  <c r="D127" i="11"/>
  <c r="C126" i="11"/>
  <c r="B125" i="11"/>
  <c r="H123" i="11"/>
  <c r="G122" i="11"/>
  <c r="F121" i="11"/>
  <c r="E120" i="11"/>
  <c r="D119" i="11"/>
  <c r="C118" i="11"/>
  <c r="B117" i="11"/>
  <c r="H115" i="11"/>
  <c r="G114" i="11"/>
  <c r="F113" i="11"/>
  <c r="E112" i="11"/>
  <c r="D111" i="11"/>
  <c r="C110" i="11"/>
  <c r="B109" i="11"/>
  <c r="H107" i="11"/>
  <c r="G106" i="11"/>
  <c r="F105" i="11"/>
  <c r="E104" i="11"/>
  <c r="D103" i="11"/>
  <c r="C102" i="11"/>
  <c r="B101" i="11"/>
  <c r="H99" i="11"/>
  <c r="G98" i="11"/>
  <c r="F97" i="11"/>
  <c r="E96" i="11"/>
  <c r="D95" i="11"/>
  <c r="C94" i="11"/>
  <c r="B93" i="11"/>
  <c r="H91" i="11"/>
  <c r="G90" i="11"/>
  <c r="F89" i="11"/>
  <c r="E88" i="11"/>
  <c r="D87" i="11"/>
  <c r="C86" i="11"/>
  <c r="B85" i="11"/>
  <c r="H83" i="11"/>
  <c r="G82" i="11"/>
  <c r="F81" i="11"/>
  <c r="E80" i="11"/>
  <c r="D79" i="11"/>
  <c r="C78" i="11"/>
  <c r="B77" i="11"/>
  <c r="H75" i="11"/>
  <c r="G74" i="11"/>
  <c r="F73" i="11"/>
  <c r="E72" i="11"/>
  <c r="D71" i="11"/>
  <c r="C70" i="11"/>
  <c r="B69" i="11"/>
  <c r="H255" i="11"/>
  <c r="B244" i="11"/>
  <c r="G231" i="11"/>
  <c r="D219" i="11"/>
  <c r="E207" i="11"/>
  <c r="B197" i="11"/>
  <c r="C191" i="11"/>
  <c r="F186" i="11"/>
  <c r="B182" i="11"/>
  <c r="E177" i="11"/>
  <c r="H172" i="11"/>
  <c r="E169" i="11"/>
  <c r="C166" i="11"/>
  <c r="C163" i="11"/>
  <c r="D160" i="11"/>
  <c r="B157" i="11"/>
  <c r="B154" i="11"/>
  <c r="C151" i="11"/>
  <c r="H147" i="11"/>
  <c r="H144" i="11"/>
  <c r="F142" i="11"/>
  <c r="D140" i="11"/>
  <c r="B138" i="11"/>
  <c r="D136" i="11"/>
  <c r="H134" i="11"/>
  <c r="F133" i="11"/>
  <c r="D132" i="11"/>
  <c r="B131" i="11"/>
  <c r="F129" i="11"/>
  <c r="D128" i="11"/>
  <c r="C127" i="11"/>
  <c r="B126" i="11"/>
  <c r="H124" i="11"/>
  <c r="G123" i="11"/>
  <c r="F122" i="11"/>
  <c r="E121" i="11"/>
  <c r="D120" i="11"/>
  <c r="C119" i="11"/>
  <c r="B118" i="11"/>
  <c r="H116" i="11"/>
  <c r="G115" i="11"/>
  <c r="F114" i="11"/>
  <c r="E113" i="11"/>
  <c r="D112" i="11"/>
  <c r="C111" i="11"/>
  <c r="B110" i="11"/>
  <c r="H108" i="11"/>
  <c r="G107" i="11"/>
  <c r="F106" i="11"/>
  <c r="E105" i="11"/>
  <c r="D104" i="11"/>
  <c r="C103" i="11"/>
  <c r="B102" i="11"/>
  <c r="H100" i="11"/>
  <c r="G99" i="11"/>
  <c r="F98" i="11"/>
  <c r="E97" i="11"/>
  <c r="D96" i="11"/>
  <c r="C95" i="11"/>
  <c r="B94" i="11"/>
  <c r="H92" i="11"/>
  <c r="H13" i="11"/>
  <c r="B15" i="11"/>
  <c r="C16" i="11"/>
  <c r="D17" i="11"/>
  <c r="E18" i="11"/>
  <c r="F19" i="11"/>
  <c r="G20" i="11"/>
  <c r="H21" i="11"/>
  <c r="B23" i="11"/>
  <c r="C24" i="11"/>
  <c r="D25" i="11"/>
  <c r="E26" i="11"/>
  <c r="F27" i="11"/>
  <c r="G28" i="11"/>
  <c r="H29" i="11"/>
  <c r="B31" i="11"/>
  <c r="C32" i="11"/>
  <c r="D33" i="11"/>
  <c r="E34" i="11"/>
  <c r="F35" i="11"/>
  <c r="G36" i="11"/>
  <c r="H37" i="11"/>
  <c r="B39" i="11"/>
  <c r="C40" i="11"/>
  <c r="D41" i="11"/>
  <c r="E42" i="11"/>
  <c r="F43" i="11"/>
  <c r="G44" i="11"/>
  <c r="H45" i="11"/>
  <c r="B47" i="11"/>
  <c r="C48" i="11"/>
  <c r="D49" i="11"/>
  <c r="E50" i="11"/>
  <c r="F51" i="11"/>
  <c r="G52" i="11"/>
  <c r="H53" i="11"/>
  <c r="B55" i="11"/>
  <c r="C56" i="11"/>
  <c r="D57" i="11"/>
  <c r="E58" i="11"/>
  <c r="F59" i="11"/>
  <c r="G60" i="11"/>
  <c r="H61" i="11"/>
  <c r="B63" i="11"/>
  <c r="C64" i="11"/>
  <c r="D65" i="11"/>
  <c r="G66" i="11"/>
  <c r="G68" i="11"/>
  <c r="B72" i="11"/>
  <c r="F74" i="11"/>
  <c r="H77" i="11"/>
  <c r="C81" i="11"/>
  <c r="G83" i="11"/>
  <c r="B87" i="11"/>
  <c r="D90" i="11"/>
  <c r="G93" i="11"/>
  <c r="D98" i="11"/>
  <c r="H102" i="11"/>
  <c r="E107" i="11"/>
  <c r="E114" i="11"/>
  <c r="F123" i="11"/>
  <c r="E133" i="11"/>
  <c r="F150" i="11"/>
  <c r="E176" i="11"/>
  <c r="B241" i="11"/>
  <c r="H125" i="11"/>
  <c r="E11" i="11"/>
  <c r="E10" i="11" s="1"/>
  <c r="B14" i="11"/>
  <c r="C15" i="11"/>
  <c r="D16" i="11"/>
  <c r="E17" i="11"/>
  <c r="F18" i="11"/>
  <c r="G19" i="11"/>
  <c r="H20" i="11"/>
  <c r="B22" i="11"/>
  <c r="C23" i="11"/>
  <c r="D24" i="11"/>
  <c r="E25" i="11"/>
  <c r="F26" i="11"/>
  <c r="G27" i="11"/>
  <c r="H28" i="11"/>
  <c r="B30" i="11"/>
  <c r="C31" i="11"/>
  <c r="D32" i="11"/>
  <c r="E33" i="11"/>
  <c r="F34" i="11"/>
  <c r="G35" i="11"/>
  <c r="H36" i="11"/>
  <c r="B38" i="11"/>
  <c r="C39" i="11"/>
  <c r="D40" i="11"/>
  <c r="E41" i="11"/>
  <c r="F42" i="11"/>
  <c r="G43" i="11"/>
  <c r="H44" i="11"/>
  <c r="B46" i="11"/>
  <c r="C47" i="11"/>
  <c r="D48" i="11"/>
  <c r="E49" i="11"/>
  <c r="F50" i="11"/>
  <c r="G51" i="11"/>
  <c r="H52" i="11"/>
  <c r="B54" i="11"/>
  <c r="C55" i="11"/>
  <c r="D56" i="11"/>
  <c r="E57" i="11"/>
  <c r="F58" i="11"/>
  <c r="G59" i="11"/>
  <c r="H60" i="11"/>
  <c r="B62" i="11"/>
  <c r="C63" i="11"/>
  <c r="D64" i="11"/>
  <c r="E65" i="11"/>
  <c r="H66" i="11"/>
  <c r="H68" i="11"/>
  <c r="C72" i="11"/>
  <c r="E75" i="11"/>
  <c r="B78" i="11"/>
  <c r="D81" i="11"/>
  <c r="F84" i="11"/>
  <c r="C87" i="11"/>
  <c r="E90" i="11"/>
  <c r="H93" i="11"/>
  <c r="E98" i="11"/>
  <c r="B103" i="11"/>
  <c r="F107" i="11"/>
  <c r="F115" i="11"/>
  <c r="G124" i="11"/>
  <c r="G134" i="11"/>
  <c r="F153" i="11"/>
  <c r="B181" i="11"/>
  <c r="E253" i="11"/>
  <c r="E24" i="10"/>
  <c r="H59" i="10"/>
  <c r="G50" i="10"/>
  <c r="B95" i="10"/>
  <c r="F24" i="10"/>
  <c r="H70" i="10"/>
  <c r="C21" i="10"/>
  <c r="B45" i="10"/>
  <c r="B86" i="10"/>
  <c r="F13" i="10"/>
  <c r="F17" i="10"/>
  <c r="C22" i="10"/>
  <c r="H27" i="10"/>
  <c r="B37" i="10"/>
  <c r="C46" i="10"/>
  <c r="D55" i="10"/>
  <c r="E64" i="10"/>
  <c r="E75" i="10"/>
  <c r="H87" i="10"/>
  <c r="D102" i="10"/>
  <c r="H124" i="10"/>
  <c r="H51" i="10"/>
  <c r="C13" i="10"/>
  <c r="H35" i="10"/>
  <c r="B74" i="10"/>
  <c r="C14" i="10"/>
  <c r="G17" i="10"/>
  <c r="D22" i="10"/>
  <c r="B29" i="10"/>
  <c r="C38" i="10"/>
  <c r="D47" i="10"/>
  <c r="E56" i="10"/>
  <c r="F65" i="10"/>
  <c r="H76" i="10"/>
  <c r="E89" i="10"/>
  <c r="C104" i="10"/>
  <c r="E130" i="10"/>
  <c r="H19" i="10"/>
  <c r="E69" i="10"/>
  <c r="F163" i="10"/>
  <c r="F33" i="10"/>
  <c r="C83" i="10"/>
  <c r="G26" i="10"/>
  <c r="C54" i="10"/>
  <c r="C121" i="10"/>
  <c r="D14" i="10"/>
  <c r="G18" i="10"/>
  <c r="D23" i="10"/>
  <c r="C30" i="10"/>
  <c r="D39" i="10"/>
  <c r="E48" i="10"/>
  <c r="F57" i="10"/>
  <c r="G66" i="10"/>
  <c r="F78" i="10"/>
  <c r="E91" i="10"/>
  <c r="E106" i="10"/>
  <c r="E139" i="10"/>
  <c r="D15" i="10"/>
  <c r="F41" i="10"/>
  <c r="B112" i="10"/>
  <c r="B20" i="10"/>
  <c r="B61" i="10"/>
  <c r="F16" i="10"/>
  <c r="D63" i="10"/>
  <c r="F100" i="10"/>
  <c r="G14" i="10"/>
  <c r="H18" i="10"/>
  <c r="E23" i="10"/>
  <c r="D31" i="10"/>
  <c r="E40" i="10"/>
  <c r="F49" i="10"/>
  <c r="G58" i="10"/>
  <c r="H67" i="10"/>
  <c r="B80" i="10"/>
  <c r="C93" i="10"/>
  <c r="H108" i="10"/>
  <c r="G151" i="10"/>
  <c r="E32" i="10"/>
  <c r="E81" i="10"/>
  <c r="E15" i="10"/>
  <c r="G42" i="10"/>
  <c r="B97" i="10"/>
  <c r="H114" i="10"/>
  <c r="C179" i="10"/>
  <c r="B13" i="10"/>
  <c r="E16" i="10"/>
  <c r="B21" i="10"/>
  <c r="F25" i="10"/>
  <c r="G34" i="10"/>
  <c r="H43" i="10"/>
  <c r="B53" i="10"/>
  <c r="C62" i="10"/>
  <c r="D72" i="10"/>
  <c r="F84" i="10"/>
  <c r="F98" i="10"/>
  <c r="B118" i="10"/>
  <c r="H372" i="10"/>
  <c r="G371" i="10"/>
  <c r="F370" i="10"/>
  <c r="E369" i="10"/>
  <c r="D368" i="10"/>
  <c r="C367" i="10"/>
  <c r="B366" i="10"/>
  <c r="H364" i="10"/>
  <c r="G363" i="10"/>
  <c r="F362" i="10"/>
  <c r="E361" i="10"/>
  <c r="D360" i="10"/>
  <c r="C359" i="10"/>
  <c r="B358" i="10"/>
  <c r="H356" i="10"/>
  <c r="G355" i="10"/>
  <c r="F354" i="10"/>
  <c r="E353" i="10"/>
  <c r="D352" i="10"/>
  <c r="C351" i="10"/>
  <c r="B350" i="10"/>
  <c r="H348" i="10"/>
  <c r="G347" i="10"/>
  <c r="F346" i="10"/>
  <c r="E345" i="10"/>
  <c r="D344" i="10"/>
  <c r="C343" i="10"/>
  <c r="B342" i="10"/>
  <c r="H340" i="10"/>
  <c r="G339" i="10"/>
  <c r="F338" i="10"/>
  <c r="E337" i="10"/>
  <c r="D336" i="10"/>
  <c r="C335" i="10"/>
  <c r="B334" i="10"/>
  <c r="H332" i="10"/>
  <c r="G331" i="10"/>
  <c r="F330" i="10"/>
  <c r="E329" i="10"/>
  <c r="D328" i="10"/>
  <c r="C327" i="10"/>
  <c r="B326" i="10"/>
  <c r="H324" i="10"/>
  <c r="G323" i="10"/>
  <c r="F322" i="10"/>
  <c r="E321" i="10"/>
  <c r="D320" i="10"/>
  <c r="C319" i="10"/>
  <c r="B318" i="10"/>
  <c r="H316" i="10"/>
  <c r="G315" i="10"/>
  <c r="F314" i="10"/>
  <c r="E313" i="10"/>
  <c r="D312" i="10"/>
  <c r="C311" i="10"/>
  <c r="B310" i="10"/>
  <c r="H308" i="10"/>
  <c r="G307" i="10"/>
  <c r="F306" i="10"/>
  <c r="E305" i="10"/>
  <c r="D304" i="10"/>
  <c r="C303" i="10"/>
  <c r="B302" i="10"/>
  <c r="H300" i="10"/>
  <c r="G299" i="10"/>
  <c r="F298" i="10"/>
  <c r="E297" i="10"/>
  <c r="D296" i="10"/>
  <c r="C295" i="10"/>
  <c r="B294" i="10"/>
  <c r="H292" i="10"/>
  <c r="G291" i="10"/>
  <c r="F290" i="10"/>
  <c r="G372" i="10"/>
  <c r="F371" i="10"/>
  <c r="E370" i="10"/>
  <c r="D369" i="10"/>
  <c r="C368" i="10"/>
  <c r="B367" i="10"/>
  <c r="H365" i="10"/>
  <c r="G364" i="10"/>
  <c r="F363" i="10"/>
  <c r="E362" i="10"/>
  <c r="D361" i="10"/>
  <c r="C360" i="10"/>
  <c r="B359" i="10"/>
  <c r="H357" i="10"/>
  <c r="G356" i="10"/>
  <c r="F355" i="10"/>
  <c r="E354" i="10"/>
  <c r="D353" i="10"/>
  <c r="C352" i="10"/>
  <c r="B351" i="10"/>
  <c r="H349" i="10"/>
  <c r="G348" i="10"/>
  <c r="F347" i="10"/>
  <c r="E346" i="10"/>
  <c r="D345" i="10"/>
  <c r="C344" i="10"/>
  <c r="B343" i="10"/>
  <c r="H341" i="10"/>
  <c r="G340" i="10"/>
  <c r="F339" i="10"/>
  <c r="E338" i="10"/>
  <c r="D337" i="10"/>
  <c r="C336" i="10"/>
  <c r="B335" i="10"/>
  <c r="H333" i="10"/>
  <c r="G332" i="10"/>
  <c r="F331" i="10"/>
  <c r="E330" i="10"/>
  <c r="D329" i="10"/>
  <c r="C328" i="10"/>
  <c r="B327" i="10"/>
  <c r="H325" i="10"/>
  <c r="G324" i="10"/>
  <c r="F323" i="10"/>
  <c r="E322" i="10"/>
  <c r="D321" i="10"/>
  <c r="C320" i="10"/>
  <c r="B319" i="10"/>
  <c r="H317" i="10"/>
  <c r="G316" i="10"/>
  <c r="F315" i="10"/>
  <c r="E314" i="10"/>
  <c r="D313" i="10"/>
  <c r="C312" i="10"/>
  <c r="B311" i="10"/>
  <c r="H309" i="10"/>
  <c r="G308" i="10"/>
  <c r="F307" i="10"/>
  <c r="E306" i="10"/>
  <c r="D305" i="10"/>
  <c r="C304" i="10"/>
  <c r="B303" i="10"/>
  <c r="H301" i="10"/>
  <c r="G300" i="10"/>
  <c r="F299" i="10"/>
  <c r="E298" i="10"/>
  <c r="D297" i="10"/>
  <c r="C296" i="10"/>
  <c r="B295" i="10"/>
  <c r="H293" i="10"/>
  <c r="G292" i="10"/>
  <c r="F291" i="10"/>
  <c r="E290" i="10"/>
  <c r="D289" i="10"/>
  <c r="C288" i="10"/>
  <c r="B287" i="10"/>
  <c r="H285" i="10"/>
  <c r="G284" i="10"/>
  <c r="F283" i="10"/>
  <c r="E282" i="10"/>
  <c r="D281" i="10"/>
  <c r="C280" i="10"/>
  <c r="B279" i="10"/>
  <c r="F372" i="10"/>
  <c r="E371" i="10"/>
  <c r="D370" i="10"/>
  <c r="C369" i="10"/>
  <c r="B368" i="10"/>
  <c r="H366" i="10"/>
  <c r="G365" i="10"/>
  <c r="F364" i="10"/>
  <c r="E363" i="10"/>
  <c r="D362" i="10"/>
  <c r="C361" i="10"/>
  <c r="B360" i="10"/>
  <c r="H358" i="10"/>
  <c r="G357" i="10"/>
  <c r="F356" i="10"/>
  <c r="E355" i="10"/>
  <c r="D354" i="10"/>
  <c r="C353" i="10"/>
  <c r="B352" i="10"/>
  <c r="H350" i="10"/>
  <c r="G349" i="10"/>
  <c r="F348" i="10"/>
  <c r="E347" i="10"/>
  <c r="D346" i="10"/>
  <c r="C345" i="10"/>
  <c r="B344" i="10"/>
  <c r="H342" i="10"/>
  <c r="G341" i="10"/>
  <c r="F340" i="10"/>
  <c r="E339" i="10"/>
  <c r="D338" i="10"/>
  <c r="C337" i="10"/>
  <c r="B336" i="10"/>
  <c r="H334" i="10"/>
  <c r="G333" i="10"/>
  <c r="F332" i="10"/>
  <c r="E331" i="10"/>
  <c r="D330" i="10"/>
  <c r="C329" i="10"/>
  <c r="B328" i="10"/>
  <c r="H326" i="10"/>
  <c r="G325" i="10"/>
  <c r="F324" i="10"/>
  <c r="E323" i="10"/>
  <c r="D322" i="10"/>
  <c r="C321" i="10"/>
  <c r="B320" i="10"/>
  <c r="H318" i="10"/>
  <c r="G317" i="10"/>
  <c r="F316" i="10"/>
  <c r="E315" i="10"/>
  <c r="D314" i="10"/>
  <c r="C313" i="10"/>
  <c r="B312" i="10"/>
  <c r="H310" i="10"/>
  <c r="G309" i="10"/>
  <c r="F308" i="10"/>
  <c r="E307" i="10"/>
  <c r="D306" i="10"/>
  <c r="C305" i="10"/>
  <c r="B304" i="10"/>
  <c r="H302" i="10"/>
  <c r="G301" i="10"/>
  <c r="F300" i="10"/>
  <c r="E299" i="10"/>
  <c r="D298" i="10"/>
  <c r="C297" i="10"/>
  <c r="B296" i="10"/>
  <c r="H294" i="10"/>
  <c r="G293" i="10"/>
  <c r="F292" i="10"/>
  <c r="E291" i="10"/>
  <c r="D290" i="10"/>
  <c r="C289" i="10"/>
  <c r="B288" i="10"/>
  <c r="H286" i="10"/>
  <c r="G285" i="10"/>
  <c r="F284" i="10"/>
  <c r="E283" i="10"/>
  <c r="D282" i="10"/>
  <c r="C281" i="10"/>
  <c r="B280" i="10"/>
  <c r="H278" i="10"/>
  <c r="G277" i="10"/>
  <c r="F276" i="10"/>
  <c r="E372" i="10"/>
  <c r="D371" i="10"/>
  <c r="C370" i="10"/>
  <c r="B369" i="10"/>
  <c r="H367" i="10"/>
  <c r="G366" i="10"/>
  <c r="F365" i="10"/>
  <c r="E364" i="10"/>
  <c r="D363" i="10"/>
  <c r="C362" i="10"/>
  <c r="B361" i="10"/>
  <c r="H359" i="10"/>
  <c r="G358" i="10"/>
  <c r="F357" i="10"/>
  <c r="E356" i="10"/>
  <c r="D355" i="10"/>
  <c r="C354" i="10"/>
  <c r="B353" i="10"/>
  <c r="H351" i="10"/>
  <c r="G350" i="10"/>
  <c r="F349" i="10"/>
  <c r="E348" i="10"/>
  <c r="D347" i="10"/>
  <c r="C346" i="10"/>
  <c r="B345" i="10"/>
  <c r="H343" i="10"/>
  <c r="G342" i="10"/>
  <c r="F341" i="10"/>
  <c r="E340" i="10"/>
  <c r="D339" i="10"/>
  <c r="C338" i="10"/>
  <c r="B337" i="10"/>
  <c r="H335" i="10"/>
  <c r="G334" i="10"/>
  <c r="F333" i="10"/>
  <c r="E332" i="10"/>
  <c r="D331" i="10"/>
  <c r="C330" i="10"/>
  <c r="B329" i="10"/>
  <c r="H327" i="10"/>
  <c r="G326" i="10"/>
  <c r="F325" i="10"/>
  <c r="E324" i="10"/>
  <c r="D323" i="10"/>
  <c r="C322" i="10"/>
  <c r="B321" i="10"/>
  <c r="H319" i="10"/>
  <c r="G318" i="10"/>
  <c r="F317" i="10"/>
  <c r="E316" i="10"/>
  <c r="D315" i="10"/>
  <c r="C314" i="10"/>
  <c r="B313" i="10"/>
  <c r="H311" i="10"/>
  <c r="G310" i="10"/>
  <c r="F309" i="10"/>
  <c r="E308" i="10"/>
  <c r="D307" i="10"/>
  <c r="C306" i="10"/>
  <c r="B305" i="10"/>
  <c r="H303" i="10"/>
  <c r="G302" i="10"/>
  <c r="F301" i="10"/>
  <c r="E300" i="10"/>
  <c r="D299" i="10"/>
  <c r="C298" i="10"/>
  <c r="B297" i="10"/>
  <c r="H295" i="10"/>
  <c r="G294" i="10"/>
  <c r="F293" i="10"/>
  <c r="E292" i="10"/>
  <c r="D291" i="10"/>
  <c r="C290" i="10"/>
  <c r="B289" i="10"/>
  <c r="H287" i="10"/>
  <c r="G286" i="10"/>
  <c r="F285" i="10"/>
  <c r="E284" i="10"/>
  <c r="D283" i="10"/>
  <c r="C282" i="10"/>
  <c r="B281" i="10"/>
  <c r="H279" i="10"/>
  <c r="G278" i="10"/>
  <c r="F277" i="10"/>
  <c r="E276" i="10"/>
  <c r="D372" i="10"/>
  <c r="C371" i="10"/>
  <c r="B370" i="10"/>
  <c r="H368" i="10"/>
  <c r="G367" i="10"/>
  <c r="F366" i="10"/>
  <c r="E365" i="10"/>
  <c r="D364" i="10"/>
  <c r="C363" i="10"/>
  <c r="B362" i="10"/>
  <c r="H360" i="10"/>
  <c r="G359" i="10"/>
  <c r="F358" i="10"/>
  <c r="E357" i="10"/>
  <c r="D356" i="10"/>
  <c r="C355" i="10"/>
  <c r="B354" i="10"/>
  <c r="H352" i="10"/>
  <c r="G351" i="10"/>
  <c r="F350" i="10"/>
  <c r="E349" i="10"/>
  <c r="D348" i="10"/>
  <c r="C347" i="10"/>
  <c r="B346" i="10"/>
  <c r="H344" i="10"/>
  <c r="G343" i="10"/>
  <c r="F342" i="10"/>
  <c r="E341" i="10"/>
  <c r="D340" i="10"/>
  <c r="C339" i="10"/>
  <c r="B338" i="10"/>
  <c r="H336" i="10"/>
  <c r="G335" i="10"/>
  <c r="F334" i="10"/>
  <c r="E333" i="10"/>
  <c r="D332" i="10"/>
  <c r="C331" i="10"/>
  <c r="B330" i="10"/>
  <c r="H328" i="10"/>
  <c r="G327" i="10"/>
  <c r="F326" i="10"/>
  <c r="E325" i="10"/>
  <c r="D324" i="10"/>
  <c r="C323" i="10"/>
  <c r="B322" i="10"/>
  <c r="H320" i="10"/>
  <c r="G319" i="10"/>
  <c r="F318" i="10"/>
  <c r="E317" i="10"/>
  <c r="D316" i="10"/>
  <c r="C315" i="10"/>
  <c r="B314" i="10"/>
  <c r="H312" i="10"/>
  <c r="G311" i="10"/>
  <c r="F310" i="10"/>
  <c r="E309" i="10"/>
  <c r="D308" i="10"/>
  <c r="C307" i="10"/>
  <c r="B306" i="10"/>
  <c r="H304" i="10"/>
  <c r="G303" i="10"/>
  <c r="F302" i="10"/>
  <c r="E301" i="10"/>
  <c r="D300" i="10"/>
  <c r="C299" i="10"/>
  <c r="B298" i="10"/>
  <c r="H296" i="10"/>
  <c r="G295" i="10"/>
  <c r="F294" i="10"/>
  <c r="E293" i="10"/>
  <c r="D292" i="10"/>
  <c r="C291" i="10"/>
  <c r="B290" i="10"/>
  <c r="H288" i="10"/>
  <c r="G287" i="10"/>
  <c r="F286" i="10"/>
  <c r="E285" i="10"/>
  <c r="D284" i="10"/>
  <c r="C283" i="10"/>
  <c r="B282" i="10"/>
  <c r="H280" i="10"/>
  <c r="G279" i="10"/>
  <c r="F278" i="10"/>
  <c r="E277" i="10"/>
  <c r="D276" i="10"/>
  <c r="C372" i="10"/>
  <c r="B371" i="10"/>
  <c r="H369" i="10"/>
  <c r="G368" i="10"/>
  <c r="F367" i="10"/>
  <c r="E366" i="10"/>
  <c r="D365" i="10"/>
  <c r="C364" i="10"/>
  <c r="B363" i="10"/>
  <c r="H361" i="10"/>
  <c r="G360" i="10"/>
  <c r="F359" i="10"/>
  <c r="E358" i="10"/>
  <c r="D357" i="10"/>
  <c r="C356" i="10"/>
  <c r="B355" i="10"/>
  <c r="H353" i="10"/>
  <c r="G352" i="10"/>
  <c r="F351" i="10"/>
  <c r="E350" i="10"/>
  <c r="D349" i="10"/>
  <c r="C348" i="10"/>
  <c r="B347" i="10"/>
  <c r="H345" i="10"/>
  <c r="G344" i="10"/>
  <c r="F343" i="10"/>
  <c r="E342" i="10"/>
  <c r="D341" i="10"/>
  <c r="C340" i="10"/>
  <c r="B339" i="10"/>
  <c r="H337" i="10"/>
  <c r="G336" i="10"/>
  <c r="F335" i="10"/>
  <c r="E334" i="10"/>
  <c r="D333" i="10"/>
  <c r="C332" i="10"/>
  <c r="B331" i="10"/>
  <c r="H329" i="10"/>
  <c r="G328" i="10"/>
  <c r="F327" i="10"/>
  <c r="E326" i="10"/>
  <c r="D325" i="10"/>
  <c r="C324" i="10"/>
  <c r="B323" i="10"/>
  <c r="H321" i="10"/>
  <c r="G320" i="10"/>
  <c r="F319" i="10"/>
  <c r="E318" i="10"/>
  <c r="D317" i="10"/>
  <c r="C316" i="10"/>
  <c r="B315" i="10"/>
  <c r="H313" i="10"/>
  <c r="G312" i="10"/>
  <c r="F311" i="10"/>
  <c r="E310" i="10"/>
  <c r="D309" i="10"/>
  <c r="C308" i="10"/>
  <c r="B307" i="10"/>
  <c r="H305" i="10"/>
  <c r="G304" i="10"/>
  <c r="F303" i="10"/>
  <c r="E302" i="10"/>
  <c r="D301" i="10"/>
  <c r="C300" i="10"/>
  <c r="B299" i="10"/>
  <c r="H297" i="10"/>
  <c r="G296" i="10"/>
  <c r="F295" i="10"/>
  <c r="E294" i="10"/>
  <c r="D293" i="10"/>
  <c r="C292" i="10"/>
  <c r="B291" i="10"/>
  <c r="H289" i="10"/>
  <c r="G288" i="10"/>
  <c r="F287" i="10"/>
  <c r="E286" i="10"/>
  <c r="D285" i="10"/>
  <c r="B372" i="10"/>
  <c r="H370" i="10"/>
  <c r="G369" i="10"/>
  <c r="F368" i="10"/>
  <c r="E367" i="10"/>
  <c r="D366" i="10"/>
  <c r="C365" i="10"/>
  <c r="B364" i="10"/>
  <c r="H362" i="10"/>
  <c r="G361" i="10"/>
  <c r="F360" i="10"/>
  <c r="E359" i="10"/>
  <c r="D358" i="10"/>
  <c r="C357" i="10"/>
  <c r="B356" i="10"/>
  <c r="H354" i="10"/>
  <c r="G353" i="10"/>
  <c r="F352" i="10"/>
  <c r="E351" i="10"/>
  <c r="D350" i="10"/>
  <c r="C349" i="10"/>
  <c r="B348" i="10"/>
  <c r="H346" i="10"/>
  <c r="G345" i="10"/>
  <c r="F344" i="10"/>
  <c r="E343" i="10"/>
  <c r="D342" i="10"/>
  <c r="C341" i="10"/>
  <c r="B340" i="10"/>
  <c r="H338" i="10"/>
  <c r="G337" i="10"/>
  <c r="F336" i="10"/>
  <c r="E335" i="10"/>
  <c r="D334" i="10"/>
  <c r="C333" i="10"/>
  <c r="B332" i="10"/>
  <c r="H330" i="10"/>
  <c r="G329" i="10"/>
  <c r="F328" i="10"/>
  <c r="E327" i="10"/>
  <c r="D326" i="10"/>
  <c r="C325" i="10"/>
  <c r="B324" i="10"/>
  <c r="H322" i="10"/>
  <c r="G321" i="10"/>
  <c r="F320" i="10"/>
  <c r="E319" i="10"/>
  <c r="D318" i="10"/>
  <c r="C317" i="10"/>
  <c r="B316" i="10"/>
  <c r="H314" i="10"/>
  <c r="G313" i="10"/>
  <c r="F312" i="10"/>
  <c r="E311" i="10"/>
  <c r="D310" i="10"/>
  <c r="C309" i="10"/>
  <c r="B308" i="10"/>
  <c r="H306" i="10"/>
  <c r="G305" i="10"/>
  <c r="F304" i="10"/>
  <c r="E303" i="10"/>
  <c r="D302" i="10"/>
  <c r="C301" i="10"/>
  <c r="B300" i="10"/>
  <c r="H298" i="10"/>
  <c r="G297" i="10"/>
  <c r="F296" i="10"/>
  <c r="E295" i="10"/>
  <c r="D294" i="10"/>
  <c r="C293" i="10"/>
  <c r="B292" i="10"/>
  <c r="H290" i="10"/>
  <c r="G289" i="10"/>
  <c r="F288" i="10"/>
  <c r="E287" i="10"/>
  <c r="D286" i="10"/>
  <c r="C285" i="10"/>
  <c r="B284" i="10"/>
  <c r="H282" i="10"/>
  <c r="G281" i="10"/>
  <c r="F280" i="10"/>
  <c r="E279" i="10"/>
  <c r="D278" i="10"/>
  <c r="C277" i="10"/>
  <c r="B276" i="10"/>
  <c r="H371" i="10"/>
  <c r="G362" i="10"/>
  <c r="F353" i="10"/>
  <c r="E344" i="10"/>
  <c r="D335" i="10"/>
  <c r="C326" i="10"/>
  <c r="B317" i="10"/>
  <c r="H307" i="10"/>
  <c r="G298" i="10"/>
  <c r="F289" i="10"/>
  <c r="B285" i="10"/>
  <c r="H281" i="10"/>
  <c r="C279" i="10"/>
  <c r="G276" i="10"/>
  <c r="B275" i="10"/>
  <c r="H273" i="10"/>
  <c r="G272" i="10"/>
  <c r="F271" i="10"/>
  <c r="E270" i="10"/>
  <c r="D269" i="10"/>
  <c r="C268" i="10"/>
  <c r="B267" i="10"/>
  <c r="H265" i="10"/>
  <c r="G264" i="10"/>
  <c r="F263" i="10"/>
  <c r="E262" i="10"/>
  <c r="D261" i="10"/>
  <c r="C260" i="10"/>
  <c r="B259" i="10"/>
  <c r="H257" i="10"/>
  <c r="G256" i="10"/>
  <c r="F255" i="10"/>
  <c r="E254" i="10"/>
  <c r="D253" i="10"/>
  <c r="C252" i="10"/>
  <c r="B251" i="10"/>
  <c r="H249" i="10"/>
  <c r="G248" i="10"/>
  <c r="F247" i="10"/>
  <c r="E246" i="10"/>
  <c r="D245" i="10"/>
  <c r="C244" i="10"/>
  <c r="B243" i="10"/>
  <c r="H241" i="10"/>
  <c r="G240" i="10"/>
  <c r="F239" i="10"/>
  <c r="E238" i="10"/>
  <c r="D237" i="10"/>
  <c r="C236" i="10"/>
  <c r="B235" i="10"/>
  <c r="H233" i="10"/>
  <c r="G232" i="10"/>
  <c r="F231" i="10"/>
  <c r="E230" i="10"/>
  <c r="D229" i="10"/>
  <c r="C228" i="10"/>
  <c r="B227" i="10"/>
  <c r="H225" i="10"/>
  <c r="G224" i="10"/>
  <c r="F223" i="10"/>
  <c r="E222" i="10"/>
  <c r="D221" i="10"/>
  <c r="C220" i="10"/>
  <c r="B219" i="10"/>
  <c r="H217" i="10"/>
  <c r="G216" i="10"/>
  <c r="G370" i="10"/>
  <c r="F361" i="10"/>
  <c r="E352" i="10"/>
  <c r="D343" i="10"/>
  <c r="C334" i="10"/>
  <c r="B325" i="10"/>
  <c r="H315" i="10"/>
  <c r="G306" i="10"/>
  <c r="F297" i="10"/>
  <c r="E289" i="10"/>
  <c r="H284" i="10"/>
  <c r="F281" i="10"/>
  <c r="E278" i="10"/>
  <c r="C276" i="10"/>
  <c r="H274" i="10"/>
  <c r="G273" i="10"/>
  <c r="F272" i="10"/>
  <c r="E271" i="10"/>
  <c r="D270" i="10"/>
  <c r="C269" i="10"/>
  <c r="B268" i="10"/>
  <c r="H266" i="10"/>
  <c r="G265" i="10"/>
  <c r="F264" i="10"/>
  <c r="E263" i="10"/>
  <c r="D262" i="10"/>
  <c r="C261" i="10"/>
  <c r="B260" i="10"/>
  <c r="H258" i="10"/>
  <c r="G257" i="10"/>
  <c r="F256" i="10"/>
  <c r="E255" i="10"/>
  <c r="D254" i="10"/>
  <c r="C253" i="10"/>
  <c r="B252" i="10"/>
  <c r="H250" i="10"/>
  <c r="G249" i="10"/>
  <c r="F248" i="10"/>
  <c r="E247" i="10"/>
  <c r="D246" i="10"/>
  <c r="C245" i="10"/>
  <c r="B244" i="10"/>
  <c r="H242" i="10"/>
  <c r="G241" i="10"/>
  <c r="F240" i="10"/>
  <c r="E239" i="10"/>
  <c r="D238" i="10"/>
  <c r="C237" i="10"/>
  <c r="B236" i="10"/>
  <c r="H234" i="10"/>
  <c r="G233" i="10"/>
  <c r="F232" i="10"/>
  <c r="E231" i="10"/>
  <c r="D230" i="10"/>
  <c r="C229" i="10"/>
  <c r="B228" i="10"/>
  <c r="H226" i="10"/>
  <c r="G225" i="10"/>
  <c r="F224" i="10"/>
  <c r="E223" i="10"/>
  <c r="D222" i="10"/>
  <c r="C221" i="10"/>
  <c r="B220" i="10"/>
  <c r="H218" i="10"/>
  <c r="G217" i="10"/>
  <c r="F216" i="10"/>
  <c r="E215" i="10"/>
  <c r="D214" i="10"/>
  <c r="C213" i="10"/>
  <c r="B212" i="10"/>
  <c r="H210" i="10"/>
  <c r="G209" i="10"/>
  <c r="F208" i="10"/>
  <c r="E207" i="10"/>
  <c r="D206" i="10"/>
  <c r="C205" i="10"/>
  <c r="B204" i="10"/>
  <c r="H202" i="10"/>
  <c r="G201" i="10"/>
  <c r="F200" i="10"/>
  <c r="E199" i="10"/>
  <c r="D198" i="10"/>
  <c r="C197" i="10"/>
  <c r="B196" i="10"/>
  <c r="H194" i="10"/>
  <c r="F369" i="10"/>
  <c r="E360" i="10"/>
  <c r="D351" i="10"/>
  <c r="C342" i="10"/>
  <c r="B333" i="10"/>
  <c r="H323" i="10"/>
  <c r="G314" i="10"/>
  <c r="F305" i="10"/>
  <c r="E296" i="10"/>
  <c r="E288" i="10"/>
  <c r="C284" i="10"/>
  <c r="E281" i="10"/>
  <c r="C278" i="10"/>
  <c r="H275" i="10"/>
  <c r="G274" i="10"/>
  <c r="F273" i="10"/>
  <c r="E272" i="10"/>
  <c r="D271" i="10"/>
  <c r="C270" i="10"/>
  <c r="B269" i="10"/>
  <c r="H267" i="10"/>
  <c r="G266" i="10"/>
  <c r="F265" i="10"/>
  <c r="E264" i="10"/>
  <c r="D263" i="10"/>
  <c r="C262" i="10"/>
  <c r="B261" i="10"/>
  <c r="H259" i="10"/>
  <c r="G258" i="10"/>
  <c r="F257" i="10"/>
  <c r="E256" i="10"/>
  <c r="D255" i="10"/>
  <c r="C254" i="10"/>
  <c r="B253" i="10"/>
  <c r="H251" i="10"/>
  <c r="G250" i="10"/>
  <c r="F249" i="10"/>
  <c r="E248" i="10"/>
  <c r="D247" i="10"/>
  <c r="C246" i="10"/>
  <c r="B245" i="10"/>
  <c r="H243" i="10"/>
  <c r="G242" i="10"/>
  <c r="F241" i="10"/>
  <c r="E240" i="10"/>
  <c r="D239" i="10"/>
  <c r="C238" i="10"/>
  <c r="B237" i="10"/>
  <c r="H235" i="10"/>
  <c r="G234" i="10"/>
  <c r="F233" i="10"/>
  <c r="E232" i="10"/>
  <c r="D231" i="10"/>
  <c r="C230" i="10"/>
  <c r="B229" i="10"/>
  <c r="H227" i="10"/>
  <c r="G226" i="10"/>
  <c r="F225" i="10"/>
  <c r="E224" i="10"/>
  <c r="D223" i="10"/>
  <c r="C222" i="10"/>
  <c r="B221" i="10"/>
  <c r="H219" i="10"/>
  <c r="G218" i="10"/>
  <c r="F217" i="10"/>
  <c r="E216" i="10"/>
  <c r="D215" i="10"/>
  <c r="C214" i="10"/>
  <c r="E368" i="10"/>
  <c r="D359" i="10"/>
  <c r="C350" i="10"/>
  <c r="B341" i="10"/>
  <c r="H331" i="10"/>
  <c r="G322" i="10"/>
  <c r="F313" i="10"/>
  <c r="E304" i="10"/>
  <c r="D295" i="10"/>
  <c r="D288" i="10"/>
  <c r="H283" i="10"/>
  <c r="G280" i="10"/>
  <c r="B278" i="10"/>
  <c r="G275" i="10"/>
  <c r="F274" i="10"/>
  <c r="E273" i="10"/>
  <c r="D272" i="10"/>
  <c r="C271" i="10"/>
  <c r="B270" i="10"/>
  <c r="H268" i="10"/>
  <c r="G267" i="10"/>
  <c r="F266" i="10"/>
  <c r="E265" i="10"/>
  <c r="D264" i="10"/>
  <c r="C263" i="10"/>
  <c r="B262" i="10"/>
  <c r="H260" i="10"/>
  <c r="G259" i="10"/>
  <c r="F258" i="10"/>
  <c r="E257" i="10"/>
  <c r="D256" i="10"/>
  <c r="C255" i="10"/>
  <c r="B254" i="10"/>
  <c r="H252" i="10"/>
  <c r="G251" i="10"/>
  <c r="F250" i="10"/>
  <c r="E249" i="10"/>
  <c r="D248" i="10"/>
  <c r="C247" i="10"/>
  <c r="B246" i="10"/>
  <c r="H244" i="10"/>
  <c r="G243" i="10"/>
  <c r="F242" i="10"/>
  <c r="E241" i="10"/>
  <c r="D240" i="10"/>
  <c r="C239" i="10"/>
  <c r="B238" i="10"/>
  <c r="H236" i="10"/>
  <c r="G235" i="10"/>
  <c r="F234" i="10"/>
  <c r="E233" i="10"/>
  <c r="D232" i="10"/>
  <c r="C231" i="10"/>
  <c r="B230" i="10"/>
  <c r="H228" i="10"/>
  <c r="G227" i="10"/>
  <c r="F226" i="10"/>
  <c r="E225" i="10"/>
  <c r="D224" i="10"/>
  <c r="C223" i="10"/>
  <c r="B222" i="10"/>
  <c r="H220" i="10"/>
  <c r="G219" i="10"/>
  <c r="F218" i="10"/>
  <c r="E217" i="10"/>
  <c r="D216" i="10"/>
  <c r="C215" i="10"/>
  <c r="B214" i="10"/>
  <c r="H212" i="10"/>
  <c r="G211" i="10"/>
  <c r="F210" i="10"/>
  <c r="E209" i="10"/>
  <c r="D208" i="10"/>
  <c r="C207" i="10"/>
  <c r="B206" i="10"/>
  <c r="H204" i="10"/>
  <c r="G203" i="10"/>
  <c r="F202" i="10"/>
  <c r="E201" i="10"/>
  <c r="D200" i="10"/>
  <c r="C199" i="10"/>
  <c r="B198" i="10"/>
  <c r="H196" i="10"/>
  <c r="G195" i="10"/>
  <c r="F194" i="10"/>
  <c r="E193" i="10"/>
  <c r="D367" i="10"/>
  <c r="C358" i="10"/>
  <c r="B349" i="10"/>
  <c r="H339" i="10"/>
  <c r="G330" i="10"/>
  <c r="F321" i="10"/>
  <c r="E312" i="10"/>
  <c r="D303" i="10"/>
  <c r="C294" i="10"/>
  <c r="D287" i="10"/>
  <c r="G283" i="10"/>
  <c r="E280" i="10"/>
  <c r="H277" i="10"/>
  <c r="F275" i="10"/>
  <c r="E274" i="10"/>
  <c r="D273" i="10"/>
  <c r="C272" i="10"/>
  <c r="B271" i="10"/>
  <c r="H269" i="10"/>
  <c r="G268" i="10"/>
  <c r="F267" i="10"/>
  <c r="E266" i="10"/>
  <c r="D265" i="10"/>
  <c r="C264" i="10"/>
  <c r="B263" i="10"/>
  <c r="H261" i="10"/>
  <c r="G260" i="10"/>
  <c r="F259" i="10"/>
  <c r="E258" i="10"/>
  <c r="D257" i="10"/>
  <c r="C256" i="10"/>
  <c r="B255" i="10"/>
  <c r="H253" i="10"/>
  <c r="G252" i="10"/>
  <c r="F251" i="10"/>
  <c r="E250" i="10"/>
  <c r="D249" i="10"/>
  <c r="C248" i="10"/>
  <c r="B247" i="10"/>
  <c r="H245" i="10"/>
  <c r="G244" i="10"/>
  <c r="F243" i="10"/>
  <c r="E242" i="10"/>
  <c r="D241" i="10"/>
  <c r="C240" i="10"/>
  <c r="B239" i="10"/>
  <c r="H237" i="10"/>
  <c r="G236" i="10"/>
  <c r="F235" i="10"/>
  <c r="E234" i="10"/>
  <c r="D233" i="10"/>
  <c r="C232" i="10"/>
  <c r="B231" i="10"/>
  <c r="H229" i="10"/>
  <c r="G228" i="10"/>
  <c r="F227" i="10"/>
  <c r="E226" i="10"/>
  <c r="D225" i="10"/>
  <c r="C224" i="10"/>
  <c r="B223" i="10"/>
  <c r="H221" i="10"/>
  <c r="G220" i="10"/>
  <c r="F219" i="10"/>
  <c r="E218" i="10"/>
  <c r="D217" i="10"/>
  <c r="C216" i="10"/>
  <c r="B215" i="10"/>
  <c r="H213" i="10"/>
  <c r="G212" i="10"/>
  <c r="F211" i="10"/>
  <c r="E210" i="10"/>
  <c r="D209" i="10"/>
  <c r="C208" i="10"/>
  <c r="B207" i="10"/>
  <c r="H205" i="10"/>
  <c r="G204" i="10"/>
  <c r="F203" i="10"/>
  <c r="E202" i="10"/>
  <c r="D201" i="10"/>
  <c r="C200" i="10"/>
  <c r="B199" i="10"/>
  <c r="H197" i="10"/>
  <c r="B365" i="10"/>
  <c r="H355" i="10"/>
  <c r="G346" i="10"/>
  <c r="F337" i="10"/>
  <c r="E328" i="10"/>
  <c r="D319" i="10"/>
  <c r="C310" i="10"/>
  <c r="B301" i="10"/>
  <c r="H291" i="10"/>
  <c r="C286" i="10"/>
  <c r="G282" i="10"/>
  <c r="F279" i="10"/>
  <c r="B277" i="10"/>
  <c r="D275" i="10"/>
  <c r="C274" i="10"/>
  <c r="B273" i="10"/>
  <c r="H271" i="10"/>
  <c r="G270" i="10"/>
  <c r="F269" i="10"/>
  <c r="E268" i="10"/>
  <c r="D267" i="10"/>
  <c r="C266" i="10"/>
  <c r="B265" i="10"/>
  <c r="H263" i="10"/>
  <c r="G262" i="10"/>
  <c r="F261" i="10"/>
  <c r="E260" i="10"/>
  <c r="D259" i="10"/>
  <c r="C258" i="10"/>
  <c r="B257" i="10"/>
  <c r="H255" i="10"/>
  <c r="G254" i="10"/>
  <c r="F253" i="10"/>
  <c r="E252" i="10"/>
  <c r="D251" i="10"/>
  <c r="C250" i="10"/>
  <c r="B249" i="10"/>
  <c r="H247" i="10"/>
  <c r="G246" i="10"/>
  <c r="F245" i="10"/>
  <c r="E244" i="10"/>
  <c r="D243" i="10"/>
  <c r="C242" i="10"/>
  <c r="B241" i="10"/>
  <c r="H239" i="10"/>
  <c r="G238" i="10"/>
  <c r="F237" i="10"/>
  <c r="E236" i="10"/>
  <c r="D235" i="10"/>
  <c r="C234" i="10"/>
  <c r="B233" i="10"/>
  <c r="H231" i="10"/>
  <c r="G230" i="10"/>
  <c r="F229" i="10"/>
  <c r="E228" i="10"/>
  <c r="D227" i="10"/>
  <c r="C226" i="10"/>
  <c r="B225" i="10"/>
  <c r="H223" i="10"/>
  <c r="G222" i="10"/>
  <c r="F221" i="10"/>
  <c r="E220" i="10"/>
  <c r="D219" i="10"/>
  <c r="C218" i="10"/>
  <c r="B217" i="10"/>
  <c r="H215" i="10"/>
  <c r="G214" i="10"/>
  <c r="F213" i="10"/>
  <c r="C366" i="10"/>
  <c r="F329" i="10"/>
  <c r="B293" i="10"/>
  <c r="D277" i="10"/>
  <c r="B272" i="10"/>
  <c r="E267" i="10"/>
  <c r="H262" i="10"/>
  <c r="D258" i="10"/>
  <c r="H363" i="10"/>
  <c r="D327" i="10"/>
  <c r="G290" i="10"/>
  <c r="H276" i="10"/>
  <c r="G271" i="10"/>
  <c r="C267" i="10"/>
  <c r="F262" i="10"/>
  <c r="B258" i="10"/>
  <c r="E253" i="10"/>
  <c r="H248" i="10"/>
  <c r="D244" i="10"/>
  <c r="G239" i="10"/>
  <c r="C235" i="10"/>
  <c r="F230" i="10"/>
  <c r="B226" i="10"/>
  <c r="E221" i="10"/>
  <c r="H216" i="10"/>
  <c r="E213" i="10"/>
  <c r="E211" i="10"/>
  <c r="H209" i="10"/>
  <c r="H207" i="10"/>
  <c r="C206" i="10"/>
  <c r="D204" i="10"/>
  <c r="D202" i="10"/>
  <c r="G200" i="10"/>
  <c r="G198" i="10"/>
  <c r="B197" i="10"/>
  <c r="E195" i="10"/>
  <c r="B194" i="10"/>
  <c r="G192" i="10"/>
  <c r="F191" i="10"/>
  <c r="E190" i="10"/>
  <c r="D189" i="10"/>
  <c r="C188" i="10"/>
  <c r="B187" i="10"/>
  <c r="H185" i="10"/>
  <c r="G184" i="10"/>
  <c r="F183" i="10"/>
  <c r="E182" i="10"/>
  <c r="D181" i="10"/>
  <c r="C180" i="10"/>
  <c r="B179" i="10"/>
  <c r="H177" i="10"/>
  <c r="G176" i="10"/>
  <c r="F175" i="10"/>
  <c r="E174" i="10"/>
  <c r="D173" i="10"/>
  <c r="C172" i="10"/>
  <c r="B171" i="10"/>
  <c r="H169" i="10"/>
  <c r="G168" i="10"/>
  <c r="F167" i="10"/>
  <c r="E166" i="10"/>
  <c r="D165" i="10"/>
  <c r="C164" i="10"/>
  <c r="B163" i="10"/>
  <c r="H161" i="10"/>
  <c r="G160" i="10"/>
  <c r="F159" i="10"/>
  <c r="E158" i="10"/>
  <c r="D157" i="10"/>
  <c r="C156" i="10"/>
  <c r="B155" i="10"/>
  <c r="H153" i="10"/>
  <c r="G152" i="10"/>
  <c r="F151" i="10"/>
  <c r="E150" i="10"/>
  <c r="D149" i="10"/>
  <c r="C148" i="10"/>
  <c r="B147" i="10"/>
  <c r="H145" i="10"/>
  <c r="G144" i="10"/>
  <c r="F143" i="10"/>
  <c r="E142" i="10"/>
  <c r="D141" i="10"/>
  <c r="C140" i="10"/>
  <c r="B139" i="10"/>
  <c r="H137" i="10"/>
  <c r="B357" i="10"/>
  <c r="E320" i="10"/>
  <c r="C287" i="10"/>
  <c r="E275" i="10"/>
  <c r="H270" i="10"/>
  <c r="D266" i="10"/>
  <c r="G261" i="10"/>
  <c r="C257" i="10"/>
  <c r="F252" i="10"/>
  <c r="B248" i="10"/>
  <c r="E243" i="10"/>
  <c r="H238" i="10"/>
  <c r="D234" i="10"/>
  <c r="G229" i="10"/>
  <c r="C225" i="10"/>
  <c r="F220" i="10"/>
  <c r="B216" i="10"/>
  <c r="D213" i="10"/>
  <c r="D211" i="10"/>
  <c r="F209" i="10"/>
  <c r="G207" i="10"/>
  <c r="G205" i="10"/>
  <c r="C204" i="10"/>
  <c r="C202" i="10"/>
  <c r="E200" i="10"/>
  <c r="F198" i="10"/>
  <c r="G196" i="10"/>
  <c r="D195" i="10"/>
  <c r="H193" i="10"/>
  <c r="F192" i="10"/>
  <c r="E191" i="10"/>
  <c r="D190" i="10"/>
  <c r="C189" i="10"/>
  <c r="B188" i="10"/>
  <c r="H186" i="10"/>
  <c r="G185" i="10"/>
  <c r="F184" i="10"/>
  <c r="E183" i="10"/>
  <c r="D182" i="10"/>
  <c r="C181" i="10"/>
  <c r="B180" i="10"/>
  <c r="H178" i="10"/>
  <c r="G177" i="10"/>
  <c r="F176" i="10"/>
  <c r="E175" i="10"/>
  <c r="D174" i="10"/>
  <c r="C173" i="10"/>
  <c r="B172" i="10"/>
  <c r="H170" i="10"/>
  <c r="G169" i="10"/>
  <c r="F168" i="10"/>
  <c r="E167" i="10"/>
  <c r="D166" i="10"/>
  <c r="C165" i="10"/>
  <c r="B164" i="10"/>
  <c r="H162" i="10"/>
  <c r="G161" i="10"/>
  <c r="F160" i="10"/>
  <c r="E159" i="10"/>
  <c r="D158" i="10"/>
  <c r="C157" i="10"/>
  <c r="B156" i="10"/>
  <c r="H154" i="10"/>
  <c r="G153" i="10"/>
  <c r="F152" i="10"/>
  <c r="E151" i="10"/>
  <c r="D150" i="10"/>
  <c r="C149" i="10"/>
  <c r="B148" i="10"/>
  <c r="H146" i="10"/>
  <c r="G145" i="10"/>
  <c r="F144" i="10"/>
  <c r="E143" i="10"/>
  <c r="D142" i="10"/>
  <c r="C141" i="10"/>
  <c r="B140" i="10"/>
  <c r="H138" i="10"/>
  <c r="G137" i="10"/>
  <c r="F136" i="10"/>
  <c r="E135" i="10"/>
  <c r="D134" i="10"/>
  <c r="C133" i="10"/>
  <c r="B132" i="10"/>
  <c r="H130" i="10"/>
  <c r="G129" i="10"/>
  <c r="G354" i="10"/>
  <c r="C318" i="10"/>
  <c r="B286" i="10"/>
  <c r="C275" i="10"/>
  <c r="F270" i="10"/>
  <c r="B266" i="10"/>
  <c r="E261" i="10"/>
  <c r="H256" i="10"/>
  <c r="D252" i="10"/>
  <c r="G247" i="10"/>
  <c r="C243" i="10"/>
  <c r="F238" i="10"/>
  <c r="B234" i="10"/>
  <c r="E229" i="10"/>
  <c r="H224" i="10"/>
  <c r="D220" i="10"/>
  <c r="G215" i="10"/>
  <c r="B213" i="10"/>
  <c r="C211" i="10"/>
  <c r="C209" i="10"/>
  <c r="F207" i="10"/>
  <c r="F205" i="10"/>
  <c r="H203" i="10"/>
  <c r="B202" i="10"/>
  <c r="B200" i="10"/>
  <c r="E198" i="10"/>
  <c r="F196" i="10"/>
  <c r="C195" i="10"/>
  <c r="G193" i="10"/>
  <c r="E192" i="10"/>
  <c r="D191" i="10"/>
  <c r="C190" i="10"/>
  <c r="B189" i="10"/>
  <c r="H187" i="10"/>
  <c r="G186" i="10"/>
  <c r="F185" i="10"/>
  <c r="E184" i="10"/>
  <c r="D183" i="10"/>
  <c r="C182" i="10"/>
  <c r="B181" i="10"/>
  <c r="H179" i="10"/>
  <c r="G178" i="10"/>
  <c r="F177" i="10"/>
  <c r="E176" i="10"/>
  <c r="D175" i="10"/>
  <c r="C174" i="10"/>
  <c r="B173" i="10"/>
  <c r="H171" i="10"/>
  <c r="G170" i="10"/>
  <c r="F169" i="10"/>
  <c r="E168" i="10"/>
  <c r="D167" i="10"/>
  <c r="C166" i="10"/>
  <c r="B165" i="10"/>
  <c r="H163" i="10"/>
  <c r="G162" i="10"/>
  <c r="F161" i="10"/>
  <c r="E160" i="10"/>
  <c r="D159" i="10"/>
  <c r="C158" i="10"/>
  <c r="B157" i="10"/>
  <c r="H155" i="10"/>
  <c r="G154" i="10"/>
  <c r="F153" i="10"/>
  <c r="E152" i="10"/>
  <c r="D151" i="10"/>
  <c r="C150" i="10"/>
  <c r="B149" i="10"/>
  <c r="H147" i="10"/>
  <c r="G146" i="10"/>
  <c r="F145" i="10"/>
  <c r="E144" i="10"/>
  <c r="D143" i="10"/>
  <c r="C142" i="10"/>
  <c r="B141" i="10"/>
  <c r="H139" i="10"/>
  <c r="G138" i="10"/>
  <c r="F137" i="10"/>
  <c r="E136" i="10"/>
  <c r="D135" i="10"/>
  <c r="C134" i="10"/>
  <c r="B133" i="10"/>
  <c r="H131" i="10"/>
  <c r="G130" i="10"/>
  <c r="F129" i="10"/>
  <c r="E128" i="10"/>
  <c r="D127" i="10"/>
  <c r="C126" i="10"/>
  <c r="B125" i="10"/>
  <c r="H347" i="10"/>
  <c r="D311" i="10"/>
  <c r="B283" i="10"/>
  <c r="D274" i="10"/>
  <c r="G269" i="10"/>
  <c r="C265" i="10"/>
  <c r="F260" i="10"/>
  <c r="B256" i="10"/>
  <c r="E251" i="10"/>
  <c r="H246" i="10"/>
  <c r="D242" i="10"/>
  <c r="G237" i="10"/>
  <c r="C233" i="10"/>
  <c r="F228" i="10"/>
  <c r="B224" i="10"/>
  <c r="E219" i="10"/>
  <c r="F215" i="10"/>
  <c r="F212" i="10"/>
  <c r="B211" i="10"/>
  <c r="B209" i="10"/>
  <c r="D207" i="10"/>
  <c r="E205" i="10"/>
  <c r="E203" i="10"/>
  <c r="H201" i="10"/>
  <c r="H199" i="10"/>
  <c r="C198" i="10"/>
  <c r="E196" i="10"/>
  <c r="B195" i="10"/>
  <c r="F193" i="10"/>
  <c r="D192" i="10"/>
  <c r="C191" i="10"/>
  <c r="B190" i="10"/>
  <c r="H188" i="10"/>
  <c r="G187" i="10"/>
  <c r="F186" i="10"/>
  <c r="E185" i="10"/>
  <c r="D184" i="10"/>
  <c r="C183" i="10"/>
  <c r="B182" i="10"/>
  <c r="H180" i="10"/>
  <c r="G179" i="10"/>
  <c r="F178" i="10"/>
  <c r="E177" i="10"/>
  <c r="D176" i="10"/>
  <c r="C175" i="10"/>
  <c r="B174" i="10"/>
  <c r="H172" i="10"/>
  <c r="G171" i="10"/>
  <c r="F170" i="10"/>
  <c r="E169" i="10"/>
  <c r="D168" i="10"/>
  <c r="C167" i="10"/>
  <c r="B166" i="10"/>
  <c r="H164" i="10"/>
  <c r="G163" i="10"/>
  <c r="F162" i="10"/>
  <c r="E161" i="10"/>
  <c r="D160" i="10"/>
  <c r="C159" i="10"/>
  <c r="B158" i="10"/>
  <c r="H156" i="10"/>
  <c r="G155" i="10"/>
  <c r="F154" i="10"/>
  <c r="E153" i="10"/>
  <c r="D152" i="10"/>
  <c r="C151" i="10"/>
  <c r="B150" i="10"/>
  <c r="H148" i="10"/>
  <c r="G147" i="10"/>
  <c r="F146" i="10"/>
  <c r="E145" i="10"/>
  <c r="D144" i="10"/>
  <c r="C143" i="10"/>
  <c r="B142" i="10"/>
  <c r="H140" i="10"/>
  <c r="G139" i="10"/>
  <c r="F138" i="10"/>
  <c r="E137" i="10"/>
  <c r="D136" i="10"/>
  <c r="C135" i="10"/>
  <c r="B134" i="10"/>
  <c r="H132" i="10"/>
  <c r="G131" i="10"/>
  <c r="F130" i="10"/>
  <c r="E129" i="10"/>
  <c r="G338" i="10"/>
  <c r="C302" i="10"/>
  <c r="D280" i="10"/>
  <c r="C273" i="10"/>
  <c r="F268" i="10"/>
  <c r="B264" i="10"/>
  <c r="E336" i="10"/>
  <c r="H299" i="10"/>
  <c r="D279" i="10"/>
  <c r="H272" i="10"/>
  <c r="D268" i="10"/>
  <c r="G263" i="10"/>
  <c r="C259" i="10"/>
  <c r="F254" i="10"/>
  <c r="B250" i="10"/>
  <c r="E245" i="10"/>
  <c r="H240" i="10"/>
  <c r="D236" i="10"/>
  <c r="G231" i="10"/>
  <c r="C227" i="10"/>
  <c r="F222" i="10"/>
  <c r="B218" i="10"/>
  <c r="E214" i="10"/>
  <c r="C212" i="10"/>
  <c r="C210" i="10"/>
  <c r="E208" i="10"/>
  <c r="F206" i="10"/>
  <c r="F204" i="10"/>
  <c r="B203" i="10"/>
  <c r="B201" i="10"/>
  <c r="D199" i="10"/>
  <c r="E197" i="10"/>
  <c r="H195" i="10"/>
  <c r="D194" i="10"/>
  <c r="B193" i="10"/>
  <c r="H191" i="10"/>
  <c r="G190" i="10"/>
  <c r="F189" i="10"/>
  <c r="E188" i="10"/>
  <c r="D187" i="10"/>
  <c r="C186" i="10"/>
  <c r="B185" i="10"/>
  <c r="H183" i="10"/>
  <c r="G182" i="10"/>
  <c r="F181" i="10"/>
  <c r="E180" i="10"/>
  <c r="D179" i="10"/>
  <c r="C178" i="10"/>
  <c r="B177" i="10"/>
  <c r="H175" i="10"/>
  <c r="G174" i="10"/>
  <c r="F173" i="10"/>
  <c r="E172" i="10"/>
  <c r="D171" i="10"/>
  <c r="C170" i="10"/>
  <c r="B169" i="10"/>
  <c r="H167" i="10"/>
  <c r="G166" i="10"/>
  <c r="F165" i="10"/>
  <c r="E164" i="10"/>
  <c r="D163" i="10"/>
  <c r="C162" i="10"/>
  <c r="B161" i="10"/>
  <c r="H159" i="10"/>
  <c r="G158" i="10"/>
  <c r="F157" i="10"/>
  <c r="E156" i="10"/>
  <c r="D155" i="10"/>
  <c r="C154" i="10"/>
  <c r="B153" i="10"/>
  <c r="H151" i="10"/>
  <c r="G150" i="10"/>
  <c r="F149" i="10"/>
  <c r="E148" i="10"/>
  <c r="D147" i="10"/>
  <c r="C146" i="10"/>
  <c r="B145" i="10"/>
  <c r="H143" i="10"/>
  <c r="G142" i="10"/>
  <c r="F141" i="10"/>
  <c r="E140" i="10"/>
  <c r="D139" i="10"/>
  <c r="C138" i="10"/>
  <c r="B137" i="10"/>
  <c r="H135" i="10"/>
  <c r="G134" i="10"/>
  <c r="F345" i="10"/>
  <c r="G255" i="10"/>
  <c r="F244" i="10"/>
  <c r="B232" i="10"/>
  <c r="C219" i="10"/>
  <c r="H211" i="10"/>
  <c r="G206" i="10"/>
  <c r="F201" i="10"/>
  <c r="D197" i="10"/>
  <c r="C193" i="10"/>
  <c r="H189" i="10"/>
  <c r="C187" i="10"/>
  <c r="B184" i="10"/>
  <c r="G180" i="10"/>
  <c r="B178" i="10"/>
  <c r="H174" i="10"/>
  <c r="F171" i="10"/>
  <c r="H168" i="10"/>
  <c r="G165" i="10"/>
  <c r="E162" i="10"/>
  <c r="G159" i="10"/>
  <c r="F156" i="10"/>
  <c r="D153" i="10"/>
  <c r="F150" i="10"/>
  <c r="E147" i="10"/>
  <c r="C144" i="10"/>
  <c r="E141" i="10"/>
  <c r="D138" i="10"/>
  <c r="G135" i="10"/>
  <c r="F133" i="10"/>
  <c r="F131" i="10"/>
  <c r="B130" i="10"/>
  <c r="D128" i="10"/>
  <c r="B127" i="10"/>
  <c r="G125" i="10"/>
  <c r="E124" i="10"/>
  <c r="D123" i="10"/>
  <c r="C122" i="10"/>
  <c r="B121" i="10"/>
  <c r="H119" i="10"/>
  <c r="G118" i="10"/>
  <c r="F117" i="10"/>
  <c r="E116" i="10"/>
  <c r="D115" i="10"/>
  <c r="C114" i="10"/>
  <c r="B113" i="10"/>
  <c r="H111" i="10"/>
  <c r="G110" i="10"/>
  <c r="F109" i="10"/>
  <c r="E108" i="10"/>
  <c r="D107" i="10"/>
  <c r="C106" i="10"/>
  <c r="B105" i="10"/>
  <c r="B309" i="10"/>
  <c r="H254" i="10"/>
  <c r="B242" i="10"/>
  <c r="H230" i="10"/>
  <c r="D218" i="10"/>
  <c r="G210" i="10"/>
  <c r="E206" i="10"/>
  <c r="C201" i="10"/>
  <c r="D196" i="10"/>
  <c r="H192" i="10"/>
  <c r="G189" i="10"/>
  <c r="E186" i="10"/>
  <c r="G183" i="10"/>
  <c r="F180" i="10"/>
  <c r="D177" i="10"/>
  <c r="F174" i="10"/>
  <c r="E171" i="10"/>
  <c r="C168" i="10"/>
  <c r="E165" i="10"/>
  <c r="D162" i="10"/>
  <c r="B159" i="10"/>
  <c r="D156" i="10"/>
  <c r="C153" i="10"/>
  <c r="H149" i="10"/>
  <c r="C147" i="10"/>
  <c r="B144" i="10"/>
  <c r="G140" i="10"/>
  <c r="B138" i="10"/>
  <c r="F135" i="10"/>
  <c r="E133" i="10"/>
  <c r="E131" i="10"/>
  <c r="H129" i="10"/>
  <c r="C128" i="10"/>
  <c r="H126" i="10"/>
  <c r="F125" i="10"/>
  <c r="D124" i="10"/>
  <c r="C123" i="10"/>
  <c r="B122" i="10"/>
  <c r="H120" i="10"/>
  <c r="G119" i="10"/>
  <c r="F118" i="10"/>
  <c r="E117" i="10"/>
  <c r="D116" i="10"/>
  <c r="C115" i="10"/>
  <c r="B114" i="10"/>
  <c r="H112" i="10"/>
  <c r="G111" i="10"/>
  <c r="F110" i="10"/>
  <c r="E109" i="10"/>
  <c r="D108" i="10"/>
  <c r="C107" i="10"/>
  <c r="B106" i="10"/>
  <c r="H104" i="10"/>
  <c r="G103" i="10"/>
  <c r="F102" i="10"/>
  <c r="E101" i="10"/>
  <c r="D100" i="10"/>
  <c r="C99" i="10"/>
  <c r="B98" i="10"/>
  <c r="H96" i="10"/>
  <c r="G95" i="10"/>
  <c r="F94" i="10"/>
  <c r="E93" i="10"/>
  <c r="D92" i="10"/>
  <c r="C91" i="10"/>
  <c r="B90" i="10"/>
  <c r="H88" i="10"/>
  <c r="G87" i="10"/>
  <c r="F282" i="10"/>
  <c r="G253" i="10"/>
  <c r="C241" i="10"/>
  <c r="D228" i="10"/>
  <c r="C217" i="10"/>
  <c r="D210" i="10"/>
  <c r="D205" i="10"/>
  <c r="H200" i="10"/>
  <c r="C196" i="10"/>
  <c r="C192" i="10"/>
  <c r="E189" i="10"/>
  <c r="D186" i="10"/>
  <c r="B183" i="10"/>
  <c r="D180" i="10"/>
  <c r="C177" i="10"/>
  <c r="H173" i="10"/>
  <c r="C171" i="10"/>
  <c r="B168" i="10"/>
  <c r="G164" i="10"/>
  <c r="B162" i="10"/>
  <c r="H158" i="10"/>
  <c r="F155" i="10"/>
  <c r="H152" i="10"/>
  <c r="G149" i="10"/>
  <c r="E146" i="10"/>
  <c r="G143" i="10"/>
  <c r="F140" i="10"/>
  <c r="D137" i="10"/>
  <c r="B135" i="10"/>
  <c r="D133" i="10"/>
  <c r="D131" i="10"/>
  <c r="D129" i="10"/>
  <c r="B128" i="10"/>
  <c r="G126" i="10"/>
  <c r="E125" i="10"/>
  <c r="C124" i="10"/>
  <c r="B123" i="10"/>
  <c r="H121" i="10"/>
  <c r="G120" i="10"/>
  <c r="F119" i="10"/>
  <c r="E118" i="10"/>
  <c r="D117" i="10"/>
  <c r="C116" i="10"/>
  <c r="B115" i="10"/>
  <c r="H113" i="10"/>
  <c r="G112" i="10"/>
  <c r="F111" i="10"/>
  <c r="E110" i="10"/>
  <c r="D109" i="10"/>
  <c r="C108" i="10"/>
  <c r="B107" i="10"/>
  <c r="H105" i="10"/>
  <c r="G104" i="10"/>
  <c r="F103" i="10"/>
  <c r="E102" i="10"/>
  <c r="D101" i="10"/>
  <c r="C100" i="10"/>
  <c r="B99" i="10"/>
  <c r="H97" i="10"/>
  <c r="G96" i="10"/>
  <c r="F95" i="10"/>
  <c r="E94" i="10"/>
  <c r="D93" i="10"/>
  <c r="C92" i="10"/>
  <c r="B91" i="10"/>
  <c r="H89" i="10"/>
  <c r="G88" i="10"/>
  <c r="F87" i="10"/>
  <c r="E86" i="10"/>
  <c r="D85" i="10"/>
  <c r="C84" i="10"/>
  <c r="B83" i="10"/>
  <c r="H81" i="10"/>
  <c r="G80" i="10"/>
  <c r="F79" i="10"/>
  <c r="E78" i="10"/>
  <c r="D77" i="10"/>
  <c r="C76" i="10"/>
  <c r="B75" i="10"/>
  <c r="H73" i="10"/>
  <c r="G72" i="10"/>
  <c r="F71" i="10"/>
  <c r="E70" i="10"/>
  <c r="D69" i="10"/>
  <c r="C68" i="10"/>
  <c r="B274" i="10"/>
  <c r="C251" i="10"/>
  <c r="B240" i="10"/>
  <c r="E227" i="10"/>
  <c r="H214" i="10"/>
  <c r="B210" i="10"/>
  <c r="B205" i="10"/>
  <c r="G199" i="10"/>
  <c r="F195" i="10"/>
  <c r="B192" i="10"/>
  <c r="G188" i="10"/>
  <c r="B186" i="10"/>
  <c r="H182" i="10"/>
  <c r="F179" i="10"/>
  <c r="H176" i="10"/>
  <c r="G173" i="10"/>
  <c r="E170" i="10"/>
  <c r="G167" i="10"/>
  <c r="F164" i="10"/>
  <c r="D161" i="10"/>
  <c r="F158" i="10"/>
  <c r="E155" i="10"/>
  <c r="C152" i="10"/>
  <c r="E149" i="10"/>
  <c r="D146" i="10"/>
  <c r="B143" i="10"/>
  <c r="D140" i="10"/>
  <c r="C137" i="10"/>
  <c r="H134" i="10"/>
  <c r="G132" i="10"/>
  <c r="C131" i="10"/>
  <c r="C129" i="10"/>
  <c r="H127" i="10"/>
  <c r="F126" i="10"/>
  <c r="D125" i="10"/>
  <c r="B124" i="10"/>
  <c r="H122" i="10"/>
  <c r="E269" i="10"/>
  <c r="D250" i="10"/>
  <c r="E237" i="10"/>
  <c r="D226" i="10"/>
  <c r="F214" i="10"/>
  <c r="H208" i="10"/>
  <c r="E204" i="10"/>
  <c r="F199" i="10"/>
  <c r="G194" i="10"/>
  <c r="G191" i="10"/>
  <c r="F188" i="10"/>
  <c r="D185" i="10"/>
  <c r="F182" i="10"/>
  <c r="E179" i="10"/>
  <c r="C176" i="10"/>
  <c r="E173" i="10"/>
  <c r="D170" i="10"/>
  <c r="B167" i="10"/>
  <c r="D164" i="10"/>
  <c r="C161" i="10"/>
  <c r="H157" i="10"/>
  <c r="C155" i="10"/>
  <c r="B152" i="10"/>
  <c r="G148" i="10"/>
  <c r="B146" i="10"/>
  <c r="H142" i="10"/>
  <c r="F139" i="10"/>
  <c r="H136" i="10"/>
  <c r="F134" i="10"/>
  <c r="F132" i="10"/>
  <c r="B131" i="10"/>
  <c r="B129" i="10"/>
  <c r="G127" i="10"/>
  <c r="E126" i="10"/>
  <c r="C125" i="10"/>
  <c r="H123" i="10"/>
  <c r="G122" i="10"/>
  <c r="F121" i="10"/>
  <c r="E120" i="10"/>
  <c r="D119" i="10"/>
  <c r="C118" i="10"/>
  <c r="B117" i="10"/>
  <c r="H115" i="10"/>
  <c r="G114" i="10"/>
  <c r="F113" i="10"/>
  <c r="E112" i="10"/>
  <c r="D111" i="10"/>
  <c r="C110" i="10"/>
  <c r="B109" i="10"/>
  <c r="H107" i="10"/>
  <c r="G106" i="10"/>
  <c r="F105" i="10"/>
  <c r="E104" i="10"/>
  <c r="D103" i="10"/>
  <c r="C102" i="10"/>
  <c r="B101" i="10"/>
  <c r="H99" i="10"/>
  <c r="G98" i="10"/>
  <c r="F97" i="10"/>
  <c r="E96" i="10"/>
  <c r="D95" i="10"/>
  <c r="C94" i="10"/>
  <c r="B93" i="10"/>
  <c r="H91" i="10"/>
  <c r="G90" i="10"/>
  <c r="F89" i="10"/>
  <c r="E88" i="10"/>
  <c r="D87" i="10"/>
  <c r="C86" i="10"/>
  <c r="B85" i="10"/>
  <c r="H83" i="10"/>
  <c r="G82" i="10"/>
  <c r="F81" i="10"/>
  <c r="E80" i="10"/>
  <c r="D79" i="10"/>
  <c r="C78" i="10"/>
  <c r="B77" i="10"/>
  <c r="H75" i="10"/>
  <c r="G74" i="10"/>
  <c r="F73" i="10"/>
  <c r="E72" i="10"/>
  <c r="D71" i="10"/>
  <c r="C70" i="10"/>
  <c r="B69" i="10"/>
  <c r="D260" i="10"/>
  <c r="F246" i="10"/>
  <c r="E235" i="10"/>
  <c r="H222" i="10"/>
  <c r="E212" i="10"/>
  <c r="B208" i="10"/>
  <c r="C203" i="10"/>
  <c r="G197" i="10"/>
  <c r="C194" i="10"/>
  <c r="H190" i="10"/>
  <c r="F187" i="10"/>
  <c r="H184" i="10"/>
  <c r="G181" i="10"/>
  <c r="E178" i="10"/>
  <c r="G175" i="10"/>
  <c r="F172" i="10"/>
  <c r="D169" i="10"/>
  <c r="F166" i="10"/>
  <c r="E163" i="10"/>
  <c r="C160" i="10"/>
  <c r="E157" i="10"/>
  <c r="D154" i="10"/>
  <c r="B151" i="10"/>
  <c r="D148" i="10"/>
  <c r="C145" i="10"/>
  <c r="H141" i="10"/>
  <c r="C139" i="10"/>
  <c r="C136" i="10"/>
  <c r="H133" i="10"/>
  <c r="D132" i="10"/>
  <c r="D130" i="10"/>
  <c r="G128" i="10"/>
  <c r="E127" i="10"/>
  <c r="B126" i="10"/>
  <c r="G124" i="10"/>
  <c r="F123" i="10"/>
  <c r="E122" i="10"/>
  <c r="D121" i="10"/>
  <c r="C120" i="10"/>
  <c r="B119" i="10"/>
  <c r="H117" i="10"/>
  <c r="G116" i="10"/>
  <c r="F115" i="10"/>
  <c r="E114" i="10"/>
  <c r="D113" i="10"/>
  <c r="C112" i="10"/>
  <c r="B111" i="10"/>
  <c r="H109" i="10"/>
  <c r="G108" i="10"/>
  <c r="E259" i="10"/>
  <c r="G245" i="10"/>
  <c r="H232" i="10"/>
  <c r="G221" i="10"/>
  <c r="D212" i="10"/>
  <c r="H206" i="10"/>
  <c r="G202" i="10"/>
  <c r="F197" i="10"/>
  <c r="D193" i="10"/>
  <c r="F190" i="10"/>
  <c r="E187" i="10"/>
  <c r="C184" i="10"/>
  <c r="E181" i="10"/>
  <c r="D178" i="10"/>
  <c r="B175" i="10"/>
  <c r="H13" i="10"/>
  <c r="B15" i="10"/>
  <c r="C16" i="10"/>
  <c r="D17" i="10"/>
  <c r="E18" i="10"/>
  <c r="F19" i="10"/>
  <c r="G20" i="10"/>
  <c r="H21" i="10"/>
  <c r="B23" i="10"/>
  <c r="C24" i="10"/>
  <c r="D25" i="10"/>
  <c r="E26" i="10"/>
  <c r="F27" i="10"/>
  <c r="G28" i="10"/>
  <c r="H29" i="10"/>
  <c r="B31" i="10"/>
  <c r="C32" i="10"/>
  <c r="D33" i="10"/>
  <c r="E34" i="10"/>
  <c r="F35" i="10"/>
  <c r="G36" i="10"/>
  <c r="H37" i="10"/>
  <c r="B39" i="10"/>
  <c r="C40" i="10"/>
  <c r="D41" i="10"/>
  <c r="E42" i="10"/>
  <c r="F43" i="10"/>
  <c r="G44" i="10"/>
  <c r="H45" i="10"/>
  <c r="B47" i="10"/>
  <c r="C48" i="10"/>
  <c r="D49" i="10"/>
  <c r="E50" i="10"/>
  <c r="F51" i="10"/>
  <c r="G52" i="10"/>
  <c r="H53" i="10"/>
  <c r="B55" i="10"/>
  <c r="C56" i="10"/>
  <c r="D57" i="10"/>
  <c r="E58" i="10"/>
  <c r="F59" i="10"/>
  <c r="G60" i="10"/>
  <c r="H61" i="10"/>
  <c r="B63" i="10"/>
  <c r="C64" i="10"/>
  <c r="D65" i="10"/>
  <c r="E66" i="10"/>
  <c r="F67" i="10"/>
  <c r="H68" i="10"/>
  <c r="F70" i="10"/>
  <c r="B72" i="10"/>
  <c r="E73" i="10"/>
  <c r="C75" i="10"/>
  <c r="F76" i="10"/>
  <c r="B78" i="10"/>
  <c r="G79" i="10"/>
  <c r="C81" i="10"/>
  <c r="F82" i="10"/>
  <c r="D84" i="10"/>
  <c r="G85" i="10"/>
  <c r="C87" i="10"/>
  <c r="C89" i="10"/>
  <c r="H90" i="10"/>
  <c r="G92" i="10"/>
  <c r="G94" i="10"/>
  <c r="D96" i="10"/>
  <c r="D98" i="10"/>
  <c r="B100" i="10"/>
  <c r="H101" i="10"/>
  <c r="H103" i="10"/>
  <c r="G105" i="10"/>
  <c r="B108" i="10"/>
  <c r="C111" i="10"/>
  <c r="D114" i="10"/>
  <c r="C117" i="10"/>
  <c r="D120" i="10"/>
  <c r="G123" i="10"/>
  <c r="H128" i="10"/>
  <c r="G136" i="10"/>
  <c r="F148" i="10"/>
  <c r="H160" i="10"/>
  <c r="G172" i="10"/>
  <c r="H198" i="10"/>
  <c r="E11" i="10"/>
  <c r="E10" i="10" s="1"/>
  <c r="B14" i="10"/>
  <c r="C15" i="10"/>
  <c r="D16" i="10"/>
  <c r="E17" i="10"/>
  <c r="F18" i="10"/>
  <c r="G19" i="10"/>
  <c r="H20" i="10"/>
  <c r="B22" i="10"/>
  <c r="C23" i="10"/>
  <c r="D24" i="10"/>
  <c r="E25" i="10"/>
  <c r="F26" i="10"/>
  <c r="G27" i="10"/>
  <c r="H28" i="10"/>
  <c r="B30" i="10"/>
  <c r="C31" i="10"/>
  <c r="D32" i="10"/>
  <c r="E33" i="10"/>
  <c r="F34" i="10"/>
  <c r="G35" i="10"/>
  <c r="H36" i="10"/>
  <c r="B38" i="10"/>
  <c r="C39" i="10"/>
  <c r="D40" i="10"/>
  <c r="E41" i="10"/>
  <c r="F42" i="10"/>
  <c r="G43" i="10"/>
  <c r="H44" i="10"/>
  <c r="B46" i="10"/>
  <c r="C47" i="10"/>
  <c r="D48" i="10"/>
  <c r="E49" i="10"/>
  <c r="F50" i="10"/>
  <c r="G51" i="10"/>
  <c r="H52" i="10"/>
  <c r="B54" i="10"/>
  <c r="C55" i="10"/>
  <c r="D56" i="10"/>
  <c r="E57" i="10"/>
  <c r="F58" i="10"/>
  <c r="G59" i="10"/>
  <c r="H60" i="10"/>
  <c r="B62" i="10"/>
  <c r="C63" i="10"/>
  <c r="D64" i="10"/>
  <c r="E65" i="10"/>
  <c r="F66" i="10"/>
  <c r="G67" i="10"/>
  <c r="C69" i="10"/>
  <c r="G70" i="10"/>
  <c r="C72" i="10"/>
  <c r="G73" i="10"/>
  <c r="D75" i="10"/>
  <c r="G76" i="10"/>
  <c r="D78" i="10"/>
  <c r="H79" i="10"/>
  <c r="D81" i="10"/>
  <c r="H82" i="10"/>
  <c r="E84" i="10"/>
  <c r="H85" i="10"/>
  <c r="E87" i="10"/>
  <c r="D89" i="10"/>
  <c r="D91" i="10"/>
  <c r="H92" i="10"/>
  <c r="H94" i="10"/>
  <c r="F96" i="10"/>
  <c r="E98" i="10"/>
  <c r="E100" i="10"/>
  <c r="B102" i="10"/>
  <c r="B104" i="10"/>
  <c r="D106" i="10"/>
  <c r="F108" i="10"/>
  <c r="E111" i="10"/>
  <c r="F114" i="10"/>
  <c r="G117" i="10"/>
  <c r="F120" i="10"/>
  <c r="F124" i="10"/>
  <c r="C130" i="10"/>
  <c r="E138" i="10"/>
  <c r="H150" i="10"/>
  <c r="C163" i="10"/>
  <c r="B176" i="10"/>
  <c r="D203" i="10"/>
  <c r="G25" i="10"/>
  <c r="H26" i="10"/>
  <c r="B28" i="10"/>
  <c r="C29" i="10"/>
  <c r="D30" i="10"/>
  <c r="E31" i="10"/>
  <c r="F32" i="10"/>
  <c r="G33" i="10"/>
  <c r="H34" i="10"/>
  <c r="B36" i="10"/>
  <c r="C37" i="10"/>
  <c r="D38" i="10"/>
  <c r="E39" i="10"/>
  <c r="F40" i="10"/>
  <c r="G41" i="10"/>
  <c r="H42" i="10"/>
  <c r="B44" i="10"/>
  <c r="C45" i="10"/>
  <c r="D46" i="10"/>
  <c r="E47" i="10"/>
  <c r="F48" i="10"/>
  <c r="G49" i="10"/>
  <c r="H50" i="10"/>
  <c r="B52" i="10"/>
  <c r="C53" i="10"/>
  <c r="D54" i="10"/>
  <c r="E55" i="10"/>
  <c r="F56" i="10"/>
  <c r="G57" i="10"/>
  <c r="H58" i="10"/>
  <c r="B60" i="10"/>
  <c r="C61" i="10"/>
  <c r="D62" i="10"/>
  <c r="E63" i="10"/>
  <c r="F64" i="10"/>
  <c r="G65" i="10"/>
  <c r="H66" i="10"/>
  <c r="B68" i="10"/>
  <c r="F69" i="10"/>
  <c r="B71" i="10"/>
  <c r="F72" i="10"/>
  <c r="C74" i="10"/>
  <c r="F75" i="10"/>
  <c r="C77" i="10"/>
  <c r="G78" i="10"/>
  <c r="C80" i="10"/>
  <c r="G81" i="10"/>
  <c r="D83" i="10"/>
  <c r="G84" i="10"/>
  <c r="D86" i="10"/>
  <c r="B88" i="10"/>
  <c r="G89" i="10"/>
  <c r="F91" i="10"/>
  <c r="F93" i="10"/>
  <c r="C95" i="10"/>
  <c r="C97" i="10"/>
  <c r="H98" i="10"/>
  <c r="G100" i="10"/>
  <c r="G102" i="10"/>
  <c r="D104" i="10"/>
  <c r="F106" i="10"/>
  <c r="C109" i="10"/>
  <c r="D112" i="10"/>
  <c r="E115" i="10"/>
  <c r="D118" i="10"/>
  <c r="E121" i="10"/>
  <c r="H125" i="10"/>
  <c r="C132" i="10"/>
  <c r="G141" i="10"/>
  <c r="B154" i="10"/>
  <c r="H165" i="10"/>
  <c r="H181" i="10"/>
  <c r="G213" i="10"/>
  <c r="D13" i="10"/>
  <c r="E14" i="10"/>
  <c r="F15" i="10"/>
  <c r="G16" i="10"/>
  <c r="H17" i="10"/>
  <c r="B19" i="10"/>
  <c r="C20" i="10"/>
  <c r="D21" i="10"/>
  <c r="E22" i="10"/>
  <c r="F23" i="10"/>
  <c r="G24" i="10"/>
  <c r="H25" i="10"/>
  <c r="B27" i="10"/>
  <c r="C28" i="10"/>
  <c r="D29" i="10"/>
  <c r="E30" i="10"/>
  <c r="F31" i="10"/>
  <c r="G32" i="10"/>
  <c r="H33" i="10"/>
  <c r="B35" i="10"/>
  <c r="C36" i="10"/>
  <c r="D37" i="10"/>
  <c r="E38" i="10"/>
  <c r="F39" i="10"/>
  <c r="G40" i="10"/>
  <c r="H41" i="10"/>
  <c r="B43" i="10"/>
  <c r="C44" i="10"/>
  <c r="D45" i="10"/>
  <c r="E46" i="10"/>
  <c r="F47" i="10"/>
  <c r="G48" i="10"/>
  <c r="H49" i="10"/>
  <c r="B51" i="10"/>
  <c r="C52" i="10"/>
  <c r="D53" i="10"/>
  <c r="E54" i="10"/>
  <c r="F55" i="10"/>
  <c r="G56" i="10"/>
  <c r="H57" i="10"/>
  <c r="B59" i="10"/>
  <c r="C60" i="10"/>
  <c r="D61" i="10"/>
  <c r="E62" i="10"/>
  <c r="F63" i="10"/>
  <c r="G64" i="10"/>
  <c r="H65" i="10"/>
  <c r="B67" i="10"/>
  <c r="D68" i="10"/>
  <c r="G69" i="10"/>
  <c r="C71" i="10"/>
  <c r="H72" i="10"/>
  <c r="D74" i="10"/>
  <c r="G75" i="10"/>
  <c r="E77" i="10"/>
  <c r="H78" i="10"/>
  <c r="D80" i="10"/>
  <c r="B82" i="10"/>
  <c r="E83" i="10"/>
  <c r="H84" i="10"/>
  <c r="F86" i="10"/>
  <c r="C88" i="10"/>
  <c r="C90" i="10"/>
  <c r="G91" i="10"/>
  <c r="G93" i="10"/>
  <c r="E95" i="10"/>
  <c r="D97" i="10"/>
  <c r="D99" i="10"/>
  <c r="H100" i="10"/>
  <c r="H102" i="10"/>
  <c r="F104" i="10"/>
  <c r="H106" i="10"/>
  <c r="G109" i="10"/>
  <c r="F112" i="10"/>
  <c r="G115" i="10"/>
  <c r="H118" i="10"/>
  <c r="G121" i="10"/>
  <c r="D126" i="10"/>
  <c r="E132" i="10"/>
  <c r="F142" i="10"/>
  <c r="E154" i="10"/>
  <c r="H166" i="10"/>
  <c r="C185" i="10"/>
  <c r="G223" i="10"/>
  <c r="E13" i="10"/>
  <c r="F14" i="10"/>
  <c r="G15" i="10"/>
  <c r="H16" i="10"/>
  <c r="B18" i="10"/>
  <c r="C19" i="10"/>
  <c r="D20" i="10"/>
  <c r="E21" i="10"/>
  <c r="F22" i="10"/>
  <c r="G23" i="10"/>
  <c r="H24" i="10"/>
  <c r="B26" i="10"/>
  <c r="C27" i="10"/>
  <c r="D28" i="10"/>
  <c r="E29" i="10"/>
  <c r="F30" i="10"/>
  <c r="G31" i="10"/>
  <c r="H32" i="10"/>
  <c r="B34" i="10"/>
  <c r="C35" i="10"/>
  <c r="D36" i="10"/>
  <c r="E37" i="10"/>
  <c r="F38" i="10"/>
  <c r="G39" i="10"/>
  <c r="H40" i="10"/>
  <c r="B42" i="10"/>
  <c r="C43" i="10"/>
  <c r="D44" i="10"/>
  <c r="E45" i="10"/>
  <c r="F46" i="10"/>
  <c r="G47" i="10"/>
  <c r="H48" i="10"/>
  <c r="B50" i="10"/>
  <c r="C51" i="10"/>
  <c r="D52" i="10"/>
  <c r="E53" i="10"/>
  <c r="F54" i="10"/>
  <c r="G55" i="10"/>
  <c r="H56" i="10"/>
  <c r="B58" i="10"/>
  <c r="C59" i="10"/>
  <c r="D60" i="10"/>
  <c r="E61" i="10"/>
  <c r="F62" i="10"/>
  <c r="G63" i="10"/>
  <c r="H64" i="10"/>
  <c r="B66" i="10"/>
  <c r="C67" i="10"/>
  <c r="E68" i="10"/>
  <c r="H69" i="10"/>
  <c r="E71" i="10"/>
  <c r="B73" i="10"/>
  <c r="E74" i="10"/>
  <c r="B76" i="10"/>
  <c r="F77" i="10"/>
  <c r="B79" i="10"/>
  <c r="F80" i="10"/>
  <c r="C82" i="10"/>
  <c r="F83" i="10"/>
  <c r="C85" i="10"/>
  <c r="G86" i="10"/>
  <c r="D88" i="10"/>
  <c r="D90" i="10"/>
  <c r="B92" i="10"/>
  <c r="H93" i="10"/>
  <c r="H95" i="10"/>
  <c r="E97" i="10"/>
  <c r="E99" i="10"/>
  <c r="C101" i="10"/>
  <c r="B103" i="10"/>
  <c r="C105" i="10"/>
  <c r="E107" i="10"/>
  <c r="B110" i="10"/>
  <c r="C113" i="10"/>
  <c r="B116" i="10"/>
  <c r="C119" i="10"/>
  <c r="D122" i="10"/>
  <c r="C127" i="10"/>
  <c r="G133" i="10"/>
  <c r="H144" i="10"/>
  <c r="G156" i="10"/>
  <c r="C169" i="10"/>
  <c r="D188" i="10"/>
  <c r="F236" i="10"/>
  <c r="H15" i="10"/>
  <c r="B17" i="10"/>
  <c r="C18" i="10"/>
  <c r="D19" i="10"/>
  <c r="E20" i="10"/>
  <c r="F21" i="10"/>
  <c r="G22" i="10"/>
  <c r="H23" i="10"/>
  <c r="B25" i="10"/>
  <c r="C26" i="10"/>
  <c r="D27" i="10"/>
  <c r="E28" i="10"/>
  <c r="F29" i="10"/>
  <c r="G30" i="10"/>
  <c r="H31" i="10"/>
  <c r="B33" i="10"/>
  <c r="C34" i="10"/>
  <c r="D35" i="10"/>
  <c r="E36" i="10"/>
  <c r="F37" i="10"/>
  <c r="G38" i="10"/>
  <c r="H39" i="10"/>
  <c r="B41" i="10"/>
  <c r="C42" i="10"/>
  <c r="D43" i="10"/>
  <c r="E44" i="10"/>
  <c r="F45" i="10"/>
  <c r="G46" i="10"/>
  <c r="H47" i="10"/>
  <c r="B49" i="10"/>
  <c r="C50" i="10"/>
  <c r="D51" i="10"/>
  <c r="E52" i="10"/>
  <c r="F53" i="10"/>
  <c r="G54" i="10"/>
  <c r="H55" i="10"/>
  <c r="B57" i="10"/>
  <c r="C58" i="10"/>
  <c r="D59" i="10"/>
  <c r="E60" i="10"/>
  <c r="F61" i="10"/>
  <c r="G62" i="10"/>
  <c r="H63" i="10"/>
  <c r="B65" i="10"/>
  <c r="C66" i="10"/>
  <c r="D67" i="10"/>
  <c r="F68" i="10"/>
  <c r="B70" i="10"/>
  <c r="G71" i="10"/>
  <c r="C73" i="10"/>
  <c r="F74" i="10"/>
  <c r="D76" i="10"/>
  <c r="G77" i="10"/>
  <c r="C79" i="10"/>
  <c r="H80" i="10"/>
  <c r="D82" i="10"/>
  <c r="G83" i="10"/>
  <c r="E85" i="10"/>
  <c r="H86" i="10"/>
  <c r="F88" i="10"/>
  <c r="E90" i="10"/>
  <c r="E92" i="10"/>
  <c r="B94" i="10"/>
  <c r="B96" i="10"/>
  <c r="G97" i="10"/>
  <c r="F99" i="10"/>
  <c r="F101" i="10"/>
  <c r="C103" i="10"/>
  <c r="D105" i="10"/>
  <c r="F107" i="10"/>
  <c r="D110" i="10"/>
  <c r="E113" i="10"/>
  <c r="F116" i="10"/>
  <c r="E119" i="10"/>
  <c r="F122" i="10"/>
  <c r="F127" i="10"/>
  <c r="E134" i="10"/>
  <c r="D145" i="10"/>
  <c r="G157" i="10"/>
  <c r="B170" i="10"/>
  <c r="B191" i="10"/>
  <c r="C249" i="10"/>
  <c r="E8" i="10"/>
  <c r="G13" i="10"/>
  <c r="H14" i="10"/>
  <c r="B16" i="10"/>
  <c r="C17" i="10"/>
  <c r="D18" i="10"/>
  <c r="E19" i="10"/>
  <c r="F20" i="10"/>
  <c r="G21" i="10"/>
  <c r="H22" i="10"/>
  <c r="B24" i="10"/>
  <c r="C25" i="10"/>
  <c r="D26" i="10"/>
  <c r="E27" i="10"/>
  <c r="F28" i="10"/>
  <c r="G29" i="10"/>
  <c r="H30" i="10"/>
  <c r="B32" i="10"/>
  <c r="C33" i="10"/>
  <c r="D34" i="10"/>
  <c r="E35" i="10"/>
  <c r="F36" i="10"/>
  <c r="G37" i="10"/>
  <c r="H38" i="10"/>
  <c r="B40" i="10"/>
  <c r="C41" i="10"/>
  <c r="D42" i="10"/>
  <c r="E43" i="10"/>
  <c r="F44" i="10"/>
  <c r="G45" i="10"/>
  <c r="H46" i="10"/>
  <c r="B48" i="10"/>
  <c r="C49" i="10"/>
  <c r="D50" i="10"/>
  <c r="E51" i="10"/>
  <c r="F52" i="10"/>
  <c r="G53" i="10"/>
  <c r="H54" i="10"/>
  <c r="B56" i="10"/>
  <c r="C57" i="10"/>
  <c r="D58" i="10"/>
  <c r="E59" i="10"/>
  <c r="F60" i="10"/>
  <c r="G61" i="10"/>
  <c r="H62" i="10"/>
  <c r="B64" i="10"/>
  <c r="C65" i="10"/>
  <c r="D66" i="10"/>
  <c r="E67" i="10"/>
  <c r="G68" i="10"/>
  <c r="D70" i="10"/>
  <c r="H71" i="10"/>
  <c r="D73" i="10"/>
  <c r="H74" i="10"/>
  <c r="E76" i="10"/>
  <c r="H77" i="10"/>
  <c r="E79" i="10"/>
  <c r="B81" i="10"/>
  <c r="E82" i="10"/>
  <c r="B84" i="10"/>
  <c r="F85" i="10"/>
  <c r="B87" i="10"/>
  <c r="B89" i="10"/>
  <c r="F90" i="10"/>
  <c r="F92" i="10"/>
  <c r="D94" i="10"/>
  <c r="C96" i="10"/>
  <c r="C98" i="10"/>
  <c r="G99" i="10"/>
  <c r="G101" i="10"/>
  <c r="E103" i="10"/>
  <c r="E105" i="10"/>
  <c r="G107" i="10"/>
  <c r="H110" i="10"/>
  <c r="G113" i="10"/>
  <c r="H116" i="10"/>
  <c r="B120" i="10"/>
  <c r="E123" i="10"/>
  <c r="F128" i="10"/>
  <c r="B136" i="10"/>
  <c r="F147" i="10"/>
  <c r="B160" i="10"/>
  <c r="D172" i="10"/>
  <c r="E194" i="10"/>
  <c r="H264" i="10"/>
  <c r="B14" i="9"/>
  <c r="B22" i="9"/>
  <c r="B30" i="9"/>
  <c r="H36" i="9"/>
  <c r="G43" i="9"/>
  <c r="H52" i="9"/>
  <c r="B61" i="9"/>
  <c r="C70" i="9"/>
  <c r="B93" i="9"/>
  <c r="H112" i="9"/>
  <c r="G13" i="9"/>
  <c r="H14" i="9"/>
  <c r="B16" i="9"/>
  <c r="C17" i="9"/>
  <c r="D18" i="9"/>
  <c r="E19" i="9"/>
  <c r="F20" i="9"/>
  <c r="G21" i="9"/>
  <c r="H22" i="9"/>
  <c r="B24" i="9"/>
  <c r="C25" i="9"/>
  <c r="D26" i="9"/>
  <c r="E27" i="9"/>
  <c r="F28" i="9"/>
  <c r="G29" i="9"/>
  <c r="H30" i="9"/>
  <c r="B32" i="9"/>
  <c r="C33" i="9"/>
  <c r="D34" i="9"/>
  <c r="E35" i="9"/>
  <c r="F36" i="9"/>
  <c r="G37" i="9"/>
  <c r="H38" i="9"/>
  <c r="B40" i="9"/>
  <c r="C41" i="9"/>
  <c r="D42" i="9"/>
  <c r="E43" i="9"/>
  <c r="F44" i="9"/>
  <c r="G45" i="9"/>
  <c r="H46" i="9"/>
  <c r="B48" i="9"/>
  <c r="C49" i="9"/>
  <c r="D50" i="9"/>
  <c r="E51" i="9"/>
  <c r="F52" i="9"/>
  <c r="G53" i="9"/>
  <c r="H54" i="9"/>
  <c r="C56" i="9"/>
  <c r="E57" i="9"/>
  <c r="G58" i="9"/>
  <c r="E60" i="9"/>
  <c r="E62" i="9"/>
  <c r="C64" i="9"/>
  <c r="B66" i="9"/>
  <c r="H67" i="9"/>
  <c r="F69" i="9"/>
  <c r="F71" i="9"/>
  <c r="B74" i="9"/>
  <c r="B77" i="9"/>
  <c r="H79" i="9"/>
  <c r="C83" i="9"/>
  <c r="C86" i="9"/>
  <c r="B89" i="9"/>
  <c r="D92" i="9"/>
  <c r="D95" i="9"/>
  <c r="C98" i="9"/>
  <c r="E101" i="9"/>
  <c r="E104" i="9"/>
  <c r="F110" i="9"/>
  <c r="G119" i="9"/>
  <c r="D129" i="9"/>
  <c r="B147" i="9"/>
  <c r="E166" i="9"/>
  <c r="F18" i="9"/>
  <c r="F26" i="9"/>
  <c r="G35" i="9"/>
  <c r="B46" i="9"/>
  <c r="C55" i="9"/>
  <c r="H71" i="9"/>
  <c r="E8" i="9"/>
  <c r="H13" i="9"/>
  <c r="B15" i="9"/>
  <c r="C16" i="9"/>
  <c r="D17" i="9"/>
  <c r="E18" i="9"/>
  <c r="F19" i="9"/>
  <c r="G20" i="9"/>
  <c r="H21" i="9"/>
  <c r="B23" i="9"/>
  <c r="C24" i="9"/>
  <c r="D25" i="9"/>
  <c r="E26" i="9"/>
  <c r="F27" i="9"/>
  <c r="G28" i="9"/>
  <c r="H29" i="9"/>
  <c r="B31" i="9"/>
  <c r="C32" i="9"/>
  <c r="D33" i="9"/>
  <c r="E34" i="9"/>
  <c r="F35" i="9"/>
  <c r="G36" i="9"/>
  <c r="H37" i="9"/>
  <c r="B39" i="9"/>
  <c r="C40" i="9"/>
  <c r="D41" i="9"/>
  <c r="E42" i="9"/>
  <c r="F43" i="9"/>
  <c r="G44" i="9"/>
  <c r="H45" i="9"/>
  <c r="B47" i="9"/>
  <c r="C48" i="9"/>
  <c r="D49" i="9"/>
  <c r="E50" i="9"/>
  <c r="F51" i="9"/>
  <c r="G52" i="9"/>
  <c r="H53" i="9"/>
  <c r="B55" i="9"/>
  <c r="D56" i="9"/>
  <c r="F57" i="9"/>
  <c r="B59" i="9"/>
  <c r="G60" i="9"/>
  <c r="F62" i="9"/>
  <c r="E64" i="9"/>
  <c r="C66" i="9"/>
  <c r="C68" i="9"/>
  <c r="H69" i="9"/>
  <c r="G71" i="9"/>
  <c r="C74" i="9"/>
  <c r="E77" i="9"/>
  <c r="E80" i="9"/>
  <c r="D83" i="9"/>
  <c r="F86" i="9"/>
  <c r="F89" i="9"/>
  <c r="E92" i="9"/>
  <c r="G95" i="9"/>
  <c r="G98" i="9"/>
  <c r="F101" i="9"/>
  <c r="H104" i="9"/>
  <c r="G111" i="9"/>
  <c r="H120" i="9"/>
  <c r="C131" i="9"/>
  <c r="D149" i="9"/>
  <c r="B171" i="9"/>
  <c r="D16" i="9"/>
  <c r="E25" i="9"/>
  <c r="E33" i="9"/>
  <c r="D40" i="9"/>
  <c r="E49" i="9"/>
  <c r="H57" i="9"/>
  <c r="E66" i="9"/>
  <c r="H83" i="9"/>
  <c r="C99" i="9"/>
  <c r="F151" i="9"/>
  <c r="C14" i="9"/>
  <c r="D15" i="9"/>
  <c r="E16" i="9"/>
  <c r="F17" i="9"/>
  <c r="G18" i="9"/>
  <c r="H19" i="9"/>
  <c r="B21" i="9"/>
  <c r="C22" i="9"/>
  <c r="D23" i="9"/>
  <c r="E24" i="9"/>
  <c r="F25" i="9"/>
  <c r="G26" i="9"/>
  <c r="H27" i="9"/>
  <c r="B29" i="9"/>
  <c r="C30" i="9"/>
  <c r="D31" i="9"/>
  <c r="E32" i="9"/>
  <c r="F33" i="9"/>
  <c r="G34" i="9"/>
  <c r="H35" i="9"/>
  <c r="B37" i="9"/>
  <c r="C38" i="9"/>
  <c r="D39" i="9"/>
  <c r="E40" i="9"/>
  <c r="F41" i="9"/>
  <c r="G42" i="9"/>
  <c r="H43" i="9"/>
  <c r="B45" i="9"/>
  <c r="C46" i="9"/>
  <c r="D47" i="9"/>
  <c r="E48" i="9"/>
  <c r="F49" i="9"/>
  <c r="G50" i="9"/>
  <c r="H51" i="9"/>
  <c r="B53" i="9"/>
  <c r="C54" i="9"/>
  <c r="D55" i="9"/>
  <c r="G56" i="9"/>
  <c r="B58" i="9"/>
  <c r="D59" i="9"/>
  <c r="D61" i="9"/>
  <c r="B63" i="9"/>
  <c r="H64" i="9"/>
  <c r="G66" i="9"/>
  <c r="E68" i="9"/>
  <c r="E70" i="9"/>
  <c r="C72" i="9"/>
  <c r="C75" i="9"/>
  <c r="C78" i="9"/>
  <c r="B81" i="9"/>
  <c r="D84" i="9"/>
  <c r="D87" i="9"/>
  <c r="C90" i="9"/>
  <c r="E93" i="9"/>
  <c r="E96" i="9"/>
  <c r="D99" i="9"/>
  <c r="F102" i="9"/>
  <c r="F105" i="9"/>
  <c r="B114" i="9"/>
  <c r="C123" i="9"/>
  <c r="F135" i="9"/>
  <c r="H153" i="9"/>
  <c r="C180" i="9"/>
  <c r="C15" i="9"/>
  <c r="C23" i="9"/>
  <c r="C31" i="9"/>
  <c r="B38" i="9"/>
  <c r="H44" i="9"/>
  <c r="G51" i="9"/>
  <c r="C59" i="9"/>
  <c r="G74" i="9"/>
  <c r="H95" i="9"/>
  <c r="B122" i="9"/>
  <c r="C13" i="9"/>
  <c r="D14" i="9"/>
  <c r="E15" i="9"/>
  <c r="F16" i="9"/>
  <c r="G17" i="9"/>
  <c r="H18" i="9"/>
  <c r="B20" i="9"/>
  <c r="C21" i="9"/>
  <c r="D22" i="9"/>
  <c r="E23" i="9"/>
  <c r="F24" i="9"/>
  <c r="G25" i="9"/>
  <c r="H26" i="9"/>
  <c r="B28" i="9"/>
  <c r="C29" i="9"/>
  <c r="D30" i="9"/>
  <c r="E31" i="9"/>
  <c r="F32" i="9"/>
  <c r="G33" i="9"/>
  <c r="H34" i="9"/>
  <c r="B36" i="9"/>
  <c r="C37" i="9"/>
  <c r="D38" i="9"/>
  <c r="E39" i="9"/>
  <c r="F40" i="9"/>
  <c r="G41" i="9"/>
  <c r="H42" i="9"/>
  <c r="B44" i="9"/>
  <c r="C45" i="9"/>
  <c r="D46" i="9"/>
  <c r="E47" i="9"/>
  <c r="F48" i="9"/>
  <c r="G49" i="9"/>
  <c r="H50" i="9"/>
  <c r="B52" i="9"/>
  <c r="C53" i="9"/>
  <c r="D54" i="9"/>
  <c r="F55" i="9"/>
  <c r="H56" i="9"/>
  <c r="C58" i="9"/>
  <c r="F59" i="9"/>
  <c r="E61" i="9"/>
  <c r="D63" i="9"/>
  <c r="B65" i="9"/>
  <c r="B67" i="9"/>
  <c r="G68" i="9"/>
  <c r="F70" i="9"/>
  <c r="E72" i="9"/>
  <c r="D75" i="9"/>
  <c r="F78" i="9"/>
  <c r="F81" i="9"/>
  <c r="E84" i="9"/>
  <c r="G87" i="9"/>
  <c r="G90" i="9"/>
  <c r="F93" i="9"/>
  <c r="H96" i="9"/>
  <c r="H99" i="9"/>
  <c r="G102" i="9"/>
  <c r="B106" i="9"/>
  <c r="C115" i="9"/>
  <c r="D124" i="9"/>
  <c r="H137" i="9"/>
  <c r="C156" i="9"/>
  <c r="C188" i="9"/>
  <c r="G19" i="9"/>
  <c r="G27" i="9"/>
  <c r="C39" i="9"/>
  <c r="C47" i="9"/>
  <c r="B54" i="9"/>
  <c r="G64" i="9"/>
  <c r="F77" i="9"/>
  <c r="B90" i="9"/>
  <c r="B105" i="9"/>
  <c r="B13" i="9"/>
  <c r="D13" i="9"/>
  <c r="E14" i="9"/>
  <c r="F15" i="9"/>
  <c r="G16" i="9"/>
  <c r="H17" i="9"/>
  <c r="B19" i="9"/>
  <c r="C20" i="9"/>
  <c r="D21" i="9"/>
  <c r="E22" i="9"/>
  <c r="F23" i="9"/>
  <c r="G24" i="9"/>
  <c r="H25" i="9"/>
  <c r="B27" i="9"/>
  <c r="C28" i="9"/>
  <c r="D29" i="9"/>
  <c r="E30" i="9"/>
  <c r="F31" i="9"/>
  <c r="G32" i="9"/>
  <c r="H33" i="9"/>
  <c r="B35" i="9"/>
  <c r="C36" i="9"/>
  <c r="D37" i="9"/>
  <c r="E38" i="9"/>
  <c r="F39" i="9"/>
  <c r="G40" i="9"/>
  <c r="H41" i="9"/>
  <c r="B43" i="9"/>
  <c r="C44" i="9"/>
  <c r="D45" i="9"/>
  <c r="E46" i="9"/>
  <c r="F47" i="9"/>
  <c r="G48" i="9"/>
  <c r="H49" i="9"/>
  <c r="B51" i="9"/>
  <c r="C52" i="9"/>
  <c r="D53" i="9"/>
  <c r="E54" i="9"/>
  <c r="G55" i="9"/>
  <c r="B57" i="9"/>
  <c r="D58" i="9"/>
  <c r="H59" i="9"/>
  <c r="F61" i="9"/>
  <c r="F63" i="9"/>
  <c r="D65" i="9"/>
  <c r="C67" i="9"/>
  <c r="B69" i="9"/>
  <c r="G70" i="9"/>
  <c r="H72" i="9"/>
  <c r="H75" i="9"/>
  <c r="G78" i="9"/>
  <c r="B82" i="9"/>
  <c r="B85" i="9"/>
  <c r="H87" i="9"/>
  <c r="C91" i="9"/>
  <c r="C94" i="9"/>
  <c r="B97" i="9"/>
  <c r="D100" i="9"/>
  <c r="D103" i="9"/>
  <c r="C107" i="9"/>
  <c r="D116" i="9"/>
  <c r="E125" i="9"/>
  <c r="C140" i="9"/>
  <c r="E158" i="9"/>
  <c r="E11" i="9"/>
  <c r="E10" i="9" s="1"/>
  <c r="H372" i="9"/>
  <c r="G371" i="9"/>
  <c r="F370" i="9"/>
  <c r="E369" i="9"/>
  <c r="D368" i="9"/>
  <c r="C367" i="9"/>
  <c r="B366" i="9"/>
  <c r="H364" i="9"/>
  <c r="G363" i="9"/>
  <c r="F362" i="9"/>
  <c r="E361" i="9"/>
  <c r="D360" i="9"/>
  <c r="C359" i="9"/>
  <c r="B358" i="9"/>
  <c r="H356" i="9"/>
  <c r="G355" i="9"/>
  <c r="F354" i="9"/>
  <c r="E353" i="9"/>
  <c r="D352" i="9"/>
  <c r="C351" i="9"/>
  <c r="B350" i="9"/>
  <c r="H348" i="9"/>
  <c r="G347" i="9"/>
  <c r="F346" i="9"/>
  <c r="E345" i="9"/>
  <c r="D344" i="9"/>
  <c r="C343" i="9"/>
  <c r="B342" i="9"/>
  <c r="H340" i="9"/>
  <c r="G339" i="9"/>
  <c r="F338" i="9"/>
  <c r="E337" i="9"/>
  <c r="D336" i="9"/>
  <c r="C335" i="9"/>
  <c r="B334" i="9"/>
  <c r="H332" i="9"/>
  <c r="G331" i="9"/>
  <c r="F330" i="9"/>
  <c r="E329" i="9"/>
  <c r="D328" i="9"/>
  <c r="C327" i="9"/>
  <c r="B326" i="9"/>
  <c r="H324" i="9"/>
  <c r="G323" i="9"/>
  <c r="F322" i="9"/>
  <c r="E321" i="9"/>
  <c r="D320" i="9"/>
  <c r="C319" i="9"/>
  <c r="B318" i="9"/>
  <c r="H316" i="9"/>
  <c r="G315" i="9"/>
  <c r="F314" i="9"/>
  <c r="E313" i="9"/>
  <c r="D312" i="9"/>
  <c r="C311" i="9"/>
  <c r="B310" i="9"/>
  <c r="H308" i="9"/>
  <c r="G307" i="9"/>
  <c r="F306" i="9"/>
  <c r="E305" i="9"/>
  <c r="D304" i="9"/>
  <c r="C303" i="9"/>
  <c r="B302" i="9"/>
  <c r="H300" i="9"/>
  <c r="G299" i="9"/>
  <c r="F298" i="9"/>
  <c r="E297" i="9"/>
  <c r="D296" i="9"/>
  <c r="C295" i="9"/>
  <c r="B294" i="9"/>
  <c r="H292" i="9"/>
  <c r="G291" i="9"/>
  <c r="F290" i="9"/>
  <c r="E289" i="9"/>
  <c r="D288" i="9"/>
  <c r="C287" i="9"/>
  <c r="B286" i="9"/>
  <c r="H284" i="9"/>
  <c r="G283" i="9"/>
  <c r="F282" i="9"/>
  <c r="E281" i="9"/>
  <c r="D280" i="9"/>
  <c r="C279" i="9"/>
  <c r="B278" i="9"/>
  <c r="H276" i="9"/>
  <c r="G372" i="9"/>
  <c r="F371" i="9"/>
  <c r="E370" i="9"/>
  <c r="D369" i="9"/>
  <c r="C368" i="9"/>
  <c r="B367" i="9"/>
  <c r="H365" i="9"/>
  <c r="G364" i="9"/>
  <c r="F363" i="9"/>
  <c r="E362" i="9"/>
  <c r="D361" i="9"/>
  <c r="C360" i="9"/>
  <c r="B359" i="9"/>
  <c r="H357" i="9"/>
  <c r="G356" i="9"/>
  <c r="F355" i="9"/>
  <c r="E354" i="9"/>
  <c r="D353" i="9"/>
  <c r="C352" i="9"/>
  <c r="B351" i="9"/>
  <c r="H349" i="9"/>
  <c r="G348" i="9"/>
  <c r="F347" i="9"/>
  <c r="E346" i="9"/>
  <c r="D345" i="9"/>
  <c r="C344" i="9"/>
  <c r="B343" i="9"/>
  <c r="H341" i="9"/>
  <c r="G340" i="9"/>
  <c r="F339" i="9"/>
  <c r="E338" i="9"/>
  <c r="D337" i="9"/>
  <c r="C336" i="9"/>
  <c r="B335" i="9"/>
  <c r="H333" i="9"/>
  <c r="G332" i="9"/>
  <c r="F331" i="9"/>
  <c r="E330" i="9"/>
  <c r="D329" i="9"/>
  <c r="C328" i="9"/>
  <c r="B327" i="9"/>
  <c r="H325" i="9"/>
  <c r="G324" i="9"/>
  <c r="F323" i="9"/>
  <c r="E322" i="9"/>
  <c r="D321" i="9"/>
  <c r="C320" i="9"/>
  <c r="B319" i="9"/>
  <c r="H317" i="9"/>
  <c r="G316" i="9"/>
  <c r="F315" i="9"/>
  <c r="E314" i="9"/>
  <c r="D313" i="9"/>
  <c r="C312" i="9"/>
  <c r="B311" i="9"/>
  <c r="H309" i="9"/>
  <c r="G308" i="9"/>
  <c r="F307" i="9"/>
  <c r="E306" i="9"/>
  <c r="D305" i="9"/>
  <c r="C304" i="9"/>
  <c r="B303" i="9"/>
  <c r="H301" i="9"/>
  <c r="G300" i="9"/>
  <c r="F299" i="9"/>
  <c r="E298" i="9"/>
  <c r="D297" i="9"/>
  <c r="C296" i="9"/>
  <c r="B295" i="9"/>
  <c r="H293" i="9"/>
  <c r="G292" i="9"/>
  <c r="F291" i="9"/>
  <c r="E290" i="9"/>
  <c r="D289" i="9"/>
  <c r="C288" i="9"/>
  <c r="B287" i="9"/>
  <c r="H285" i="9"/>
  <c r="G284" i="9"/>
  <c r="F283" i="9"/>
  <c r="E282" i="9"/>
  <c r="D281" i="9"/>
  <c r="C280" i="9"/>
  <c r="B279" i="9"/>
  <c r="H277" i="9"/>
  <c r="G276" i="9"/>
  <c r="F372" i="9"/>
  <c r="E371" i="9"/>
  <c r="D370" i="9"/>
  <c r="C369" i="9"/>
  <c r="B368" i="9"/>
  <c r="H366" i="9"/>
  <c r="G365" i="9"/>
  <c r="F364" i="9"/>
  <c r="E363" i="9"/>
  <c r="D362" i="9"/>
  <c r="C361" i="9"/>
  <c r="B360" i="9"/>
  <c r="H358" i="9"/>
  <c r="G357" i="9"/>
  <c r="F356" i="9"/>
  <c r="E355" i="9"/>
  <c r="D354" i="9"/>
  <c r="C353" i="9"/>
  <c r="B352" i="9"/>
  <c r="H350" i="9"/>
  <c r="G349" i="9"/>
  <c r="F348" i="9"/>
  <c r="E347" i="9"/>
  <c r="D346" i="9"/>
  <c r="C345" i="9"/>
  <c r="B344" i="9"/>
  <c r="H342" i="9"/>
  <c r="G341" i="9"/>
  <c r="F340" i="9"/>
  <c r="E339" i="9"/>
  <c r="D338" i="9"/>
  <c r="C337" i="9"/>
  <c r="B336" i="9"/>
  <c r="H334" i="9"/>
  <c r="G333" i="9"/>
  <c r="F332" i="9"/>
  <c r="E331" i="9"/>
  <c r="D330" i="9"/>
  <c r="C329" i="9"/>
  <c r="B328" i="9"/>
  <c r="H326" i="9"/>
  <c r="G325" i="9"/>
  <c r="F324" i="9"/>
  <c r="E323" i="9"/>
  <c r="D322" i="9"/>
  <c r="C321" i="9"/>
  <c r="B320" i="9"/>
  <c r="H318" i="9"/>
  <c r="G317" i="9"/>
  <c r="F316" i="9"/>
  <c r="E315" i="9"/>
  <c r="D314" i="9"/>
  <c r="C313" i="9"/>
  <c r="B312" i="9"/>
  <c r="H310" i="9"/>
  <c r="G309" i="9"/>
  <c r="F308" i="9"/>
  <c r="E307" i="9"/>
  <c r="D306" i="9"/>
  <c r="C305" i="9"/>
  <c r="B304" i="9"/>
  <c r="H302" i="9"/>
  <c r="G301" i="9"/>
  <c r="F300" i="9"/>
  <c r="E299" i="9"/>
  <c r="D298" i="9"/>
  <c r="C297" i="9"/>
  <c r="B296" i="9"/>
  <c r="H294" i="9"/>
  <c r="G293" i="9"/>
  <c r="F292" i="9"/>
  <c r="E291" i="9"/>
  <c r="D290" i="9"/>
  <c r="C289" i="9"/>
  <c r="B288" i="9"/>
  <c r="H286" i="9"/>
  <c r="G285" i="9"/>
  <c r="F284" i="9"/>
  <c r="E283" i="9"/>
  <c r="E372" i="9"/>
  <c r="D371" i="9"/>
  <c r="C370" i="9"/>
  <c r="B369" i="9"/>
  <c r="H367" i="9"/>
  <c r="G366" i="9"/>
  <c r="F365" i="9"/>
  <c r="E364" i="9"/>
  <c r="D363" i="9"/>
  <c r="C362" i="9"/>
  <c r="B361" i="9"/>
  <c r="H359" i="9"/>
  <c r="G358" i="9"/>
  <c r="F357" i="9"/>
  <c r="E356" i="9"/>
  <c r="D355" i="9"/>
  <c r="C354" i="9"/>
  <c r="B353" i="9"/>
  <c r="H351" i="9"/>
  <c r="G350" i="9"/>
  <c r="F349" i="9"/>
  <c r="E348" i="9"/>
  <c r="D347" i="9"/>
  <c r="C346" i="9"/>
  <c r="B345" i="9"/>
  <c r="H343" i="9"/>
  <c r="G342" i="9"/>
  <c r="F341" i="9"/>
  <c r="E340" i="9"/>
  <c r="D339" i="9"/>
  <c r="C338" i="9"/>
  <c r="B337" i="9"/>
  <c r="H335" i="9"/>
  <c r="G334" i="9"/>
  <c r="F333" i="9"/>
  <c r="E332" i="9"/>
  <c r="D331" i="9"/>
  <c r="C330" i="9"/>
  <c r="B329" i="9"/>
  <c r="H327" i="9"/>
  <c r="G326" i="9"/>
  <c r="F325" i="9"/>
  <c r="E324" i="9"/>
  <c r="D323" i="9"/>
  <c r="C322" i="9"/>
  <c r="B321" i="9"/>
  <c r="H319" i="9"/>
  <c r="G318" i="9"/>
  <c r="F317" i="9"/>
  <c r="E316" i="9"/>
  <c r="D315" i="9"/>
  <c r="C314" i="9"/>
  <c r="B313" i="9"/>
  <c r="H311" i="9"/>
  <c r="G310" i="9"/>
  <c r="F309" i="9"/>
  <c r="E308" i="9"/>
  <c r="D307" i="9"/>
  <c r="C306" i="9"/>
  <c r="B305" i="9"/>
  <c r="H303" i="9"/>
  <c r="G302" i="9"/>
  <c r="F301" i="9"/>
  <c r="E300" i="9"/>
  <c r="D299" i="9"/>
  <c r="C298" i="9"/>
  <c r="B297" i="9"/>
  <c r="H295" i="9"/>
  <c r="G294" i="9"/>
  <c r="F293" i="9"/>
  <c r="E292" i="9"/>
  <c r="D291" i="9"/>
  <c r="C290" i="9"/>
  <c r="B289" i="9"/>
  <c r="H287" i="9"/>
  <c r="G286" i="9"/>
  <c r="F285" i="9"/>
  <c r="E284" i="9"/>
  <c r="D283" i="9"/>
  <c r="C282" i="9"/>
  <c r="B281" i="9"/>
  <c r="H279" i="9"/>
  <c r="G278" i="9"/>
  <c r="F277" i="9"/>
  <c r="E276" i="9"/>
  <c r="D372" i="9"/>
  <c r="C371" i="9"/>
  <c r="B370" i="9"/>
  <c r="H368" i="9"/>
  <c r="G367" i="9"/>
  <c r="F366" i="9"/>
  <c r="E365" i="9"/>
  <c r="D364" i="9"/>
  <c r="C363" i="9"/>
  <c r="B362" i="9"/>
  <c r="H360" i="9"/>
  <c r="G359" i="9"/>
  <c r="F358" i="9"/>
  <c r="E357" i="9"/>
  <c r="D356" i="9"/>
  <c r="C355" i="9"/>
  <c r="B354" i="9"/>
  <c r="H352" i="9"/>
  <c r="G351" i="9"/>
  <c r="F350" i="9"/>
  <c r="E349" i="9"/>
  <c r="D348" i="9"/>
  <c r="C347" i="9"/>
  <c r="B346" i="9"/>
  <c r="H344" i="9"/>
  <c r="G343" i="9"/>
  <c r="F342" i="9"/>
  <c r="E341" i="9"/>
  <c r="D340" i="9"/>
  <c r="C339" i="9"/>
  <c r="B338" i="9"/>
  <c r="H336" i="9"/>
  <c r="G335" i="9"/>
  <c r="F334" i="9"/>
  <c r="E333" i="9"/>
  <c r="D332" i="9"/>
  <c r="C331" i="9"/>
  <c r="B330" i="9"/>
  <c r="H328" i="9"/>
  <c r="G327" i="9"/>
  <c r="F326" i="9"/>
  <c r="E325" i="9"/>
  <c r="D324" i="9"/>
  <c r="C323" i="9"/>
  <c r="B322" i="9"/>
  <c r="H320" i="9"/>
  <c r="G319" i="9"/>
  <c r="F318" i="9"/>
  <c r="E317" i="9"/>
  <c r="D316" i="9"/>
  <c r="C315" i="9"/>
  <c r="B314" i="9"/>
  <c r="H312" i="9"/>
  <c r="G311" i="9"/>
  <c r="F310" i="9"/>
  <c r="E309" i="9"/>
  <c r="D308" i="9"/>
  <c r="C307" i="9"/>
  <c r="B306" i="9"/>
  <c r="H304" i="9"/>
  <c r="G303" i="9"/>
  <c r="F302" i="9"/>
  <c r="E301" i="9"/>
  <c r="D300" i="9"/>
  <c r="C299" i="9"/>
  <c r="B298" i="9"/>
  <c r="H296" i="9"/>
  <c r="G295" i="9"/>
  <c r="F294" i="9"/>
  <c r="E293" i="9"/>
  <c r="D292" i="9"/>
  <c r="C291" i="9"/>
  <c r="B290" i="9"/>
  <c r="H288" i="9"/>
  <c r="G287" i="9"/>
  <c r="F286" i="9"/>
  <c r="E285" i="9"/>
  <c r="D284" i="9"/>
  <c r="C283" i="9"/>
  <c r="B282" i="9"/>
  <c r="H280" i="9"/>
  <c r="G279" i="9"/>
  <c r="F278" i="9"/>
  <c r="E277" i="9"/>
  <c r="D276" i="9"/>
  <c r="B372" i="9"/>
  <c r="H370" i="9"/>
  <c r="G369" i="9"/>
  <c r="F368" i="9"/>
  <c r="E367" i="9"/>
  <c r="D366" i="9"/>
  <c r="C365" i="9"/>
  <c r="B364" i="9"/>
  <c r="H362" i="9"/>
  <c r="G361" i="9"/>
  <c r="F360" i="9"/>
  <c r="E359" i="9"/>
  <c r="D358" i="9"/>
  <c r="C357" i="9"/>
  <c r="B356" i="9"/>
  <c r="H354" i="9"/>
  <c r="G353" i="9"/>
  <c r="F352" i="9"/>
  <c r="E351" i="9"/>
  <c r="D350" i="9"/>
  <c r="C349" i="9"/>
  <c r="B348" i="9"/>
  <c r="H346" i="9"/>
  <c r="G345" i="9"/>
  <c r="F344" i="9"/>
  <c r="E343" i="9"/>
  <c r="D342" i="9"/>
  <c r="C341" i="9"/>
  <c r="B340" i="9"/>
  <c r="H338" i="9"/>
  <c r="G337" i="9"/>
  <c r="F336" i="9"/>
  <c r="E335" i="9"/>
  <c r="D334" i="9"/>
  <c r="C333" i="9"/>
  <c r="B332" i="9"/>
  <c r="H330" i="9"/>
  <c r="G329" i="9"/>
  <c r="F328" i="9"/>
  <c r="E327" i="9"/>
  <c r="D326" i="9"/>
  <c r="C325" i="9"/>
  <c r="B324" i="9"/>
  <c r="H322" i="9"/>
  <c r="G321" i="9"/>
  <c r="F320" i="9"/>
  <c r="E319" i="9"/>
  <c r="D318" i="9"/>
  <c r="C317" i="9"/>
  <c r="B316" i="9"/>
  <c r="H314" i="9"/>
  <c r="G313" i="9"/>
  <c r="F312" i="9"/>
  <c r="E311" i="9"/>
  <c r="D310" i="9"/>
  <c r="C309" i="9"/>
  <c r="B308" i="9"/>
  <c r="H306" i="9"/>
  <c r="G305" i="9"/>
  <c r="F304" i="9"/>
  <c r="E303" i="9"/>
  <c r="D302" i="9"/>
  <c r="C301" i="9"/>
  <c r="B300" i="9"/>
  <c r="H298" i="9"/>
  <c r="G297" i="9"/>
  <c r="F296" i="9"/>
  <c r="E295" i="9"/>
  <c r="D294" i="9"/>
  <c r="C293" i="9"/>
  <c r="B292" i="9"/>
  <c r="H290" i="9"/>
  <c r="G289" i="9"/>
  <c r="F288" i="9"/>
  <c r="E287" i="9"/>
  <c r="D286" i="9"/>
  <c r="C285" i="9"/>
  <c r="B284" i="9"/>
  <c r="H371" i="9"/>
  <c r="G370" i="9"/>
  <c r="F369" i="9"/>
  <c r="E368" i="9"/>
  <c r="D367" i="9"/>
  <c r="C366" i="9"/>
  <c r="B365" i="9"/>
  <c r="H363" i="9"/>
  <c r="G362" i="9"/>
  <c r="F361" i="9"/>
  <c r="E360" i="9"/>
  <c r="D359" i="9"/>
  <c r="C358" i="9"/>
  <c r="B357" i="9"/>
  <c r="H355" i="9"/>
  <c r="G354" i="9"/>
  <c r="F353" i="9"/>
  <c r="E352" i="9"/>
  <c r="D351" i="9"/>
  <c r="C350" i="9"/>
  <c r="B349" i="9"/>
  <c r="H347" i="9"/>
  <c r="G346" i="9"/>
  <c r="F345" i="9"/>
  <c r="E344" i="9"/>
  <c r="D343" i="9"/>
  <c r="C342" i="9"/>
  <c r="B341" i="9"/>
  <c r="H339" i="9"/>
  <c r="G338" i="9"/>
  <c r="F337" i="9"/>
  <c r="E336" i="9"/>
  <c r="D335" i="9"/>
  <c r="C334" i="9"/>
  <c r="B333" i="9"/>
  <c r="H331" i="9"/>
  <c r="G330" i="9"/>
  <c r="F329" i="9"/>
  <c r="E328" i="9"/>
  <c r="D327" i="9"/>
  <c r="C326" i="9"/>
  <c r="B325" i="9"/>
  <c r="H323" i="9"/>
  <c r="G322" i="9"/>
  <c r="F321" i="9"/>
  <c r="E320" i="9"/>
  <c r="D319" i="9"/>
  <c r="C318" i="9"/>
  <c r="B317" i="9"/>
  <c r="H315" i="9"/>
  <c r="G314" i="9"/>
  <c r="F313" i="9"/>
  <c r="E312" i="9"/>
  <c r="D311" i="9"/>
  <c r="C310" i="9"/>
  <c r="B309" i="9"/>
  <c r="H307" i="9"/>
  <c r="G306" i="9"/>
  <c r="F305" i="9"/>
  <c r="E304" i="9"/>
  <c r="D303" i="9"/>
  <c r="C302" i="9"/>
  <c r="B301" i="9"/>
  <c r="H299" i="9"/>
  <c r="G298" i="9"/>
  <c r="F297" i="9"/>
  <c r="E296" i="9"/>
  <c r="D295" i="9"/>
  <c r="C294" i="9"/>
  <c r="B293" i="9"/>
  <c r="H291" i="9"/>
  <c r="G290" i="9"/>
  <c r="F289" i="9"/>
  <c r="E288" i="9"/>
  <c r="D287" i="9"/>
  <c r="C286" i="9"/>
  <c r="B285" i="9"/>
  <c r="H283" i="9"/>
  <c r="G282" i="9"/>
  <c r="F281" i="9"/>
  <c r="E280" i="9"/>
  <c r="D279" i="9"/>
  <c r="C278" i="9"/>
  <c r="B277" i="9"/>
  <c r="H275" i="9"/>
  <c r="C372" i="9"/>
  <c r="B363" i="9"/>
  <c r="H353" i="9"/>
  <c r="G344" i="9"/>
  <c r="F335" i="9"/>
  <c r="E326" i="9"/>
  <c r="D317" i="9"/>
  <c r="C308" i="9"/>
  <c r="B299" i="9"/>
  <c r="H289" i="9"/>
  <c r="D282" i="9"/>
  <c r="E279" i="9"/>
  <c r="C276" i="9"/>
  <c r="H274" i="9"/>
  <c r="G273" i="9"/>
  <c r="F272" i="9"/>
  <c r="E271" i="9"/>
  <c r="D270" i="9"/>
  <c r="C269" i="9"/>
  <c r="B268" i="9"/>
  <c r="H266" i="9"/>
  <c r="G265" i="9"/>
  <c r="F264" i="9"/>
  <c r="E263" i="9"/>
  <c r="D262" i="9"/>
  <c r="C261" i="9"/>
  <c r="B260" i="9"/>
  <c r="H258" i="9"/>
  <c r="G257" i="9"/>
  <c r="F256" i="9"/>
  <c r="E255" i="9"/>
  <c r="D254" i="9"/>
  <c r="C253" i="9"/>
  <c r="B252" i="9"/>
  <c r="H250" i="9"/>
  <c r="G249" i="9"/>
  <c r="F248" i="9"/>
  <c r="E247" i="9"/>
  <c r="D246" i="9"/>
  <c r="C245" i="9"/>
  <c r="B244" i="9"/>
  <c r="H242" i="9"/>
  <c r="G241" i="9"/>
  <c r="F240" i="9"/>
  <c r="E239" i="9"/>
  <c r="D238" i="9"/>
  <c r="C237" i="9"/>
  <c r="B236" i="9"/>
  <c r="H234" i="9"/>
  <c r="G233" i="9"/>
  <c r="F232" i="9"/>
  <c r="E231" i="9"/>
  <c r="D230" i="9"/>
  <c r="C229" i="9"/>
  <c r="B228" i="9"/>
  <c r="H226" i="9"/>
  <c r="G225" i="9"/>
  <c r="F224" i="9"/>
  <c r="E223" i="9"/>
  <c r="D222" i="9"/>
  <c r="C221" i="9"/>
  <c r="B220" i="9"/>
  <c r="H218" i="9"/>
  <c r="G217" i="9"/>
  <c r="F216" i="9"/>
  <c r="E215" i="9"/>
  <c r="D214" i="9"/>
  <c r="C213" i="9"/>
  <c r="B212" i="9"/>
  <c r="H210" i="9"/>
  <c r="G209" i="9"/>
  <c r="F208" i="9"/>
  <c r="E207" i="9"/>
  <c r="D206" i="9"/>
  <c r="C205" i="9"/>
  <c r="B204" i="9"/>
  <c r="H202" i="9"/>
  <c r="G201" i="9"/>
  <c r="F200" i="9"/>
  <c r="E199" i="9"/>
  <c r="D198" i="9"/>
  <c r="C197" i="9"/>
  <c r="B196" i="9"/>
  <c r="H194" i="9"/>
  <c r="G193" i="9"/>
  <c r="B371" i="9"/>
  <c r="H361" i="9"/>
  <c r="G352" i="9"/>
  <c r="F343" i="9"/>
  <c r="E334" i="9"/>
  <c r="D325" i="9"/>
  <c r="C316" i="9"/>
  <c r="B307" i="9"/>
  <c r="H297" i="9"/>
  <c r="G288" i="9"/>
  <c r="H281" i="9"/>
  <c r="H278" i="9"/>
  <c r="B276" i="9"/>
  <c r="G274" i="9"/>
  <c r="F273" i="9"/>
  <c r="E272" i="9"/>
  <c r="D271" i="9"/>
  <c r="C270" i="9"/>
  <c r="B269" i="9"/>
  <c r="H267" i="9"/>
  <c r="G266" i="9"/>
  <c r="F265" i="9"/>
  <c r="E264" i="9"/>
  <c r="D263" i="9"/>
  <c r="C262" i="9"/>
  <c r="B261" i="9"/>
  <c r="H259" i="9"/>
  <c r="G258" i="9"/>
  <c r="F257" i="9"/>
  <c r="E256" i="9"/>
  <c r="D255" i="9"/>
  <c r="C254" i="9"/>
  <c r="B253" i="9"/>
  <c r="H251" i="9"/>
  <c r="G250" i="9"/>
  <c r="F249" i="9"/>
  <c r="E248" i="9"/>
  <c r="D247" i="9"/>
  <c r="C246" i="9"/>
  <c r="B245" i="9"/>
  <c r="H243" i="9"/>
  <c r="G242" i="9"/>
  <c r="F241" i="9"/>
  <c r="E240" i="9"/>
  <c r="D239" i="9"/>
  <c r="C238" i="9"/>
  <c r="B237" i="9"/>
  <c r="H235" i="9"/>
  <c r="G234" i="9"/>
  <c r="F233" i="9"/>
  <c r="E232" i="9"/>
  <c r="D231" i="9"/>
  <c r="C230" i="9"/>
  <c r="B229" i="9"/>
  <c r="H227" i="9"/>
  <c r="G226" i="9"/>
  <c r="F225" i="9"/>
  <c r="E224" i="9"/>
  <c r="D223" i="9"/>
  <c r="C222" i="9"/>
  <c r="B221" i="9"/>
  <c r="H219" i="9"/>
  <c r="G218" i="9"/>
  <c r="F217" i="9"/>
  <c r="E216" i="9"/>
  <c r="D215" i="9"/>
  <c r="C214" i="9"/>
  <c r="B213" i="9"/>
  <c r="H211" i="9"/>
  <c r="G210" i="9"/>
  <c r="F209" i="9"/>
  <c r="E208" i="9"/>
  <c r="D207" i="9"/>
  <c r="C206" i="9"/>
  <c r="B205" i="9"/>
  <c r="H203" i="9"/>
  <c r="G202" i="9"/>
  <c r="F201" i="9"/>
  <c r="E200" i="9"/>
  <c r="H369" i="9"/>
  <c r="G360" i="9"/>
  <c r="F351" i="9"/>
  <c r="E342" i="9"/>
  <c r="D333" i="9"/>
  <c r="C324" i="9"/>
  <c r="B315" i="9"/>
  <c r="H305" i="9"/>
  <c r="G296" i="9"/>
  <c r="F287" i="9"/>
  <c r="G281" i="9"/>
  <c r="E278" i="9"/>
  <c r="G275" i="9"/>
  <c r="F274" i="9"/>
  <c r="E273" i="9"/>
  <c r="D272" i="9"/>
  <c r="C271" i="9"/>
  <c r="B270" i="9"/>
  <c r="H268" i="9"/>
  <c r="G267" i="9"/>
  <c r="F266" i="9"/>
  <c r="E265" i="9"/>
  <c r="D264" i="9"/>
  <c r="C263" i="9"/>
  <c r="B262" i="9"/>
  <c r="H260" i="9"/>
  <c r="G259" i="9"/>
  <c r="F258" i="9"/>
  <c r="E257" i="9"/>
  <c r="D256" i="9"/>
  <c r="C255" i="9"/>
  <c r="B254" i="9"/>
  <c r="H252" i="9"/>
  <c r="G251" i="9"/>
  <c r="F250" i="9"/>
  <c r="E249" i="9"/>
  <c r="D248" i="9"/>
  <c r="C247" i="9"/>
  <c r="B246" i="9"/>
  <c r="H244" i="9"/>
  <c r="G243" i="9"/>
  <c r="F242" i="9"/>
  <c r="E241" i="9"/>
  <c r="D240" i="9"/>
  <c r="C239" i="9"/>
  <c r="B238" i="9"/>
  <c r="H236" i="9"/>
  <c r="G235" i="9"/>
  <c r="F234" i="9"/>
  <c r="E233" i="9"/>
  <c r="D232" i="9"/>
  <c r="C231" i="9"/>
  <c r="B230" i="9"/>
  <c r="H228" i="9"/>
  <c r="G227" i="9"/>
  <c r="F226" i="9"/>
  <c r="E225" i="9"/>
  <c r="D224" i="9"/>
  <c r="C223" i="9"/>
  <c r="B222" i="9"/>
  <c r="H220" i="9"/>
  <c r="G219" i="9"/>
  <c r="F218" i="9"/>
  <c r="E217" i="9"/>
  <c r="D216" i="9"/>
  <c r="C215" i="9"/>
  <c r="B214" i="9"/>
  <c r="H212" i="9"/>
  <c r="G211" i="9"/>
  <c r="F210" i="9"/>
  <c r="E209" i="9"/>
  <c r="D208" i="9"/>
  <c r="C207" i="9"/>
  <c r="B206" i="9"/>
  <c r="H204" i="9"/>
  <c r="G203" i="9"/>
  <c r="F202" i="9"/>
  <c r="E201" i="9"/>
  <c r="D200" i="9"/>
  <c r="C199" i="9"/>
  <c r="G368" i="9"/>
  <c r="F359" i="9"/>
  <c r="E350" i="9"/>
  <c r="D341" i="9"/>
  <c r="C332" i="9"/>
  <c r="B323" i="9"/>
  <c r="H313" i="9"/>
  <c r="G304" i="9"/>
  <c r="F295" i="9"/>
  <c r="E286" i="9"/>
  <c r="C281" i="9"/>
  <c r="D278" i="9"/>
  <c r="F275" i="9"/>
  <c r="E274" i="9"/>
  <c r="D273" i="9"/>
  <c r="C272" i="9"/>
  <c r="B271" i="9"/>
  <c r="H269" i="9"/>
  <c r="G268" i="9"/>
  <c r="F267" i="9"/>
  <c r="E266" i="9"/>
  <c r="D265" i="9"/>
  <c r="C264" i="9"/>
  <c r="B263" i="9"/>
  <c r="H261" i="9"/>
  <c r="G260" i="9"/>
  <c r="F259" i="9"/>
  <c r="E258" i="9"/>
  <c r="D257" i="9"/>
  <c r="C256" i="9"/>
  <c r="B255" i="9"/>
  <c r="H253" i="9"/>
  <c r="G252" i="9"/>
  <c r="F251" i="9"/>
  <c r="E250" i="9"/>
  <c r="D249" i="9"/>
  <c r="C248" i="9"/>
  <c r="B247" i="9"/>
  <c r="H245" i="9"/>
  <c r="G244" i="9"/>
  <c r="F243" i="9"/>
  <c r="E242" i="9"/>
  <c r="D241" i="9"/>
  <c r="C240" i="9"/>
  <c r="B239" i="9"/>
  <c r="H237" i="9"/>
  <c r="G236" i="9"/>
  <c r="F235" i="9"/>
  <c r="E234" i="9"/>
  <c r="D233" i="9"/>
  <c r="C232" i="9"/>
  <c r="B231" i="9"/>
  <c r="H229" i="9"/>
  <c r="G228" i="9"/>
  <c r="F227" i="9"/>
  <c r="E226" i="9"/>
  <c r="D225" i="9"/>
  <c r="C224" i="9"/>
  <c r="B223" i="9"/>
  <c r="H221" i="9"/>
  <c r="G220" i="9"/>
  <c r="F219" i="9"/>
  <c r="E218" i="9"/>
  <c r="D217" i="9"/>
  <c r="C216" i="9"/>
  <c r="B215" i="9"/>
  <c r="H213" i="9"/>
  <c r="G212" i="9"/>
  <c r="F211" i="9"/>
  <c r="E210" i="9"/>
  <c r="D209" i="9"/>
  <c r="C208" i="9"/>
  <c r="B207" i="9"/>
  <c r="H205" i="9"/>
  <c r="G204" i="9"/>
  <c r="F203" i="9"/>
  <c r="E202" i="9"/>
  <c r="D201" i="9"/>
  <c r="C200" i="9"/>
  <c r="B199" i="9"/>
  <c r="F367" i="9"/>
  <c r="E358" i="9"/>
  <c r="D349" i="9"/>
  <c r="C340" i="9"/>
  <c r="B331" i="9"/>
  <c r="H321" i="9"/>
  <c r="G312" i="9"/>
  <c r="F303" i="9"/>
  <c r="E294" i="9"/>
  <c r="D285" i="9"/>
  <c r="G280" i="9"/>
  <c r="G277" i="9"/>
  <c r="E275" i="9"/>
  <c r="D274" i="9"/>
  <c r="C273" i="9"/>
  <c r="B272" i="9"/>
  <c r="H270" i="9"/>
  <c r="G269" i="9"/>
  <c r="F268" i="9"/>
  <c r="E267" i="9"/>
  <c r="D266" i="9"/>
  <c r="C265" i="9"/>
  <c r="B264" i="9"/>
  <c r="H262" i="9"/>
  <c r="G261" i="9"/>
  <c r="F260" i="9"/>
  <c r="E259" i="9"/>
  <c r="D258" i="9"/>
  <c r="C257" i="9"/>
  <c r="B256" i="9"/>
  <c r="H254" i="9"/>
  <c r="G253" i="9"/>
  <c r="F252" i="9"/>
  <c r="E251" i="9"/>
  <c r="D250" i="9"/>
  <c r="C249" i="9"/>
  <c r="B248" i="9"/>
  <c r="H246" i="9"/>
  <c r="G245" i="9"/>
  <c r="F244" i="9"/>
  <c r="E243" i="9"/>
  <c r="D242" i="9"/>
  <c r="C241" i="9"/>
  <c r="B240" i="9"/>
  <c r="H238" i="9"/>
  <c r="G237" i="9"/>
  <c r="F236" i="9"/>
  <c r="E235" i="9"/>
  <c r="D234" i="9"/>
  <c r="C233" i="9"/>
  <c r="B232" i="9"/>
  <c r="H230" i="9"/>
  <c r="G229" i="9"/>
  <c r="F228" i="9"/>
  <c r="E227" i="9"/>
  <c r="D226" i="9"/>
  <c r="C225" i="9"/>
  <c r="B224" i="9"/>
  <c r="H222" i="9"/>
  <c r="G221" i="9"/>
  <c r="F220" i="9"/>
  <c r="E219" i="9"/>
  <c r="D218" i="9"/>
  <c r="C217" i="9"/>
  <c r="B216" i="9"/>
  <c r="H214" i="9"/>
  <c r="D365" i="9"/>
  <c r="C356" i="9"/>
  <c r="B347" i="9"/>
  <c r="H337" i="9"/>
  <c r="G328" i="9"/>
  <c r="F319" i="9"/>
  <c r="E310" i="9"/>
  <c r="D301" i="9"/>
  <c r="C292" i="9"/>
  <c r="B283" i="9"/>
  <c r="B280" i="9"/>
  <c r="C277" i="9"/>
  <c r="C275" i="9"/>
  <c r="B274" i="9"/>
  <c r="H272" i="9"/>
  <c r="G271" i="9"/>
  <c r="F270" i="9"/>
  <c r="E269" i="9"/>
  <c r="D268" i="9"/>
  <c r="C267" i="9"/>
  <c r="B266" i="9"/>
  <c r="H264" i="9"/>
  <c r="G263" i="9"/>
  <c r="F262" i="9"/>
  <c r="E261" i="9"/>
  <c r="D260" i="9"/>
  <c r="C259" i="9"/>
  <c r="B258" i="9"/>
  <c r="H256" i="9"/>
  <c r="G255" i="9"/>
  <c r="F254" i="9"/>
  <c r="E253" i="9"/>
  <c r="D252" i="9"/>
  <c r="C251" i="9"/>
  <c r="B250" i="9"/>
  <c r="H248" i="9"/>
  <c r="G247" i="9"/>
  <c r="F246" i="9"/>
  <c r="E245" i="9"/>
  <c r="D244" i="9"/>
  <c r="C243" i="9"/>
  <c r="B242" i="9"/>
  <c r="H240" i="9"/>
  <c r="G239" i="9"/>
  <c r="F238" i="9"/>
  <c r="E237" i="9"/>
  <c r="D236" i="9"/>
  <c r="C235" i="9"/>
  <c r="B234" i="9"/>
  <c r="H232" i="9"/>
  <c r="G231" i="9"/>
  <c r="F230" i="9"/>
  <c r="E229" i="9"/>
  <c r="D228" i="9"/>
  <c r="C227" i="9"/>
  <c r="B226" i="9"/>
  <c r="H224" i="9"/>
  <c r="G223" i="9"/>
  <c r="F222" i="9"/>
  <c r="E221" i="9"/>
  <c r="D220" i="9"/>
  <c r="C219" i="9"/>
  <c r="B218" i="9"/>
  <c r="H216" i="9"/>
  <c r="G215" i="9"/>
  <c r="F214" i="9"/>
  <c r="E213" i="9"/>
  <c r="D212" i="9"/>
  <c r="C211" i="9"/>
  <c r="B210" i="9"/>
  <c r="H208" i="9"/>
  <c r="G207" i="9"/>
  <c r="F206" i="9"/>
  <c r="E205" i="9"/>
  <c r="D204" i="9"/>
  <c r="C203" i="9"/>
  <c r="B202" i="9"/>
  <c r="H200" i="9"/>
  <c r="G199" i="9"/>
  <c r="F198" i="9"/>
  <c r="C364" i="9"/>
  <c r="B355" i="9"/>
  <c r="E366" i="9"/>
  <c r="G320" i="9"/>
  <c r="C284" i="9"/>
  <c r="C274" i="9"/>
  <c r="F269" i="9"/>
  <c r="B265" i="9"/>
  <c r="E260" i="9"/>
  <c r="H255" i="9"/>
  <c r="D251" i="9"/>
  <c r="G246" i="9"/>
  <c r="C242" i="9"/>
  <c r="F237" i="9"/>
  <c r="B233" i="9"/>
  <c r="E228" i="9"/>
  <c r="H223" i="9"/>
  <c r="D219" i="9"/>
  <c r="G214" i="9"/>
  <c r="E211" i="9"/>
  <c r="G208" i="9"/>
  <c r="F205" i="9"/>
  <c r="D202" i="9"/>
  <c r="F199" i="9"/>
  <c r="G197" i="9"/>
  <c r="E196" i="9"/>
  <c r="C195" i="9"/>
  <c r="H193" i="9"/>
  <c r="F192" i="9"/>
  <c r="E191" i="9"/>
  <c r="D190" i="9"/>
  <c r="C189" i="9"/>
  <c r="B188" i="9"/>
  <c r="H186" i="9"/>
  <c r="G185" i="9"/>
  <c r="F184" i="9"/>
  <c r="E183" i="9"/>
  <c r="D182" i="9"/>
  <c r="C181" i="9"/>
  <c r="B180" i="9"/>
  <c r="H178" i="9"/>
  <c r="G177" i="9"/>
  <c r="F176" i="9"/>
  <c r="E175" i="9"/>
  <c r="D174" i="9"/>
  <c r="C173" i="9"/>
  <c r="B172" i="9"/>
  <c r="H170" i="9"/>
  <c r="G169" i="9"/>
  <c r="F168" i="9"/>
  <c r="E167" i="9"/>
  <c r="D166" i="9"/>
  <c r="C165" i="9"/>
  <c r="B164" i="9"/>
  <c r="H162" i="9"/>
  <c r="G161" i="9"/>
  <c r="F160" i="9"/>
  <c r="E159" i="9"/>
  <c r="D158" i="9"/>
  <c r="C157" i="9"/>
  <c r="B156" i="9"/>
  <c r="H154" i="9"/>
  <c r="G153" i="9"/>
  <c r="F152" i="9"/>
  <c r="E151" i="9"/>
  <c r="D150" i="9"/>
  <c r="C149" i="9"/>
  <c r="B148" i="9"/>
  <c r="H146" i="9"/>
  <c r="G145" i="9"/>
  <c r="F144" i="9"/>
  <c r="E143" i="9"/>
  <c r="D142" i="9"/>
  <c r="C141" i="9"/>
  <c r="B140" i="9"/>
  <c r="H138" i="9"/>
  <c r="G137" i="9"/>
  <c r="F136" i="9"/>
  <c r="E135" i="9"/>
  <c r="D134" i="9"/>
  <c r="C133" i="9"/>
  <c r="B132" i="9"/>
  <c r="H130" i="9"/>
  <c r="G129" i="9"/>
  <c r="D357" i="9"/>
  <c r="E318" i="9"/>
  <c r="H282" i="9"/>
  <c r="H273" i="9"/>
  <c r="D269" i="9"/>
  <c r="G264" i="9"/>
  <c r="C260" i="9"/>
  <c r="F255" i="9"/>
  <c r="B251" i="9"/>
  <c r="E246" i="9"/>
  <c r="H241" i="9"/>
  <c r="D237" i="9"/>
  <c r="G232" i="9"/>
  <c r="C228" i="9"/>
  <c r="F223" i="9"/>
  <c r="B219" i="9"/>
  <c r="E214" i="9"/>
  <c r="D211" i="9"/>
  <c r="B208" i="9"/>
  <c r="D205" i="9"/>
  <c r="C202" i="9"/>
  <c r="D199" i="9"/>
  <c r="F197" i="9"/>
  <c r="D196" i="9"/>
  <c r="B195" i="9"/>
  <c r="F193" i="9"/>
  <c r="E192" i="9"/>
  <c r="D191" i="9"/>
  <c r="C190" i="9"/>
  <c r="B189" i="9"/>
  <c r="H187" i="9"/>
  <c r="G186" i="9"/>
  <c r="F185" i="9"/>
  <c r="E184" i="9"/>
  <c r="D183" i="9"/>
  <c r="C182" i="9"/>
  <c r="B181" i="9"/>
  <c r="H179" i="9"/>
  <c r="G178" i="9"/>
  <c r="F177" i="9"/>
  <c r="E176" i="9"/>
  <c r="D175" i="9"/>
  <c r="C174" i="9"/>
  <c r="B173" i="9"/>
  <c r="H171" i="9"/>
  <c r="G170" i="9"/>
  <c r="F169" i="9"/>
  <c r="E168" i="9"/>
  <c r="D167" i="9"/>
  <c r="C166" i="9"/>
  <c r="B165" i="9"/>
  <c r="H163" i="9"/>
  <c r="G162" i="9"/>
  <c r="F161" i="9"/>
  <c r="E160" i="9"/>
  <c r="D159" i="9"/>
  <c r="C158" i="9"/>
  <c r="B157" i="9"/>
  <c r="H155" i="9"/>
  <c r="G154" i="9"/>
  <c r="F153" i="9"/>
  <c r="E152" i="9"/>
  <c r="D151" i="9"/>
  <c r="C150" i="9"/>
  <c r="B149" i="9"/>
  <c r="H147" i="9"/>
  <c r="G146" i="9"/>
  <c r="F145" i="9"/>
  <c r="E144" i="9"/>
  <c r="D143" i="9"/>
  <c r="C142" i="9"/>
  <c r="B141" i="9"/>
  <c r="H139" i="9"/>
  <c r="G138" i="9"/>
  <c r="F137" i="9"/>
  <c r="E136" i="9"/>
  <c r="D135" i="9"/>
  <c r="C134" i="9"/>
  <c r="B133" i="9"/>
  <c r="C348" i="9"/>
  <c r="F311" i="9"/>
  <c r="F280" i="9"/>
  <c r="B273" i="9"/>
  <c r="E268" i="9"/>
  <c r="H263" i="9"/>
  <c r="D259" i="9"/>
  <c r="G254" i="9"/>
  <c r="C250" i="9"/>
  <c r="F245" i="9"/>
  <c r="B241" i="9"/>
  <c r="E236" i="9"/>
  <c r="H231" i="9"/>
  <c r="D227" i="9"/>
  <c r="G222" i="9"/>
  <c r="C218" i="9"/>
  <c r="G213" i="9"/>
  <c r="B211" i="9"/>
  <c r="H207" i="9"/>
  <c r="F204" i="9"/>
  <c r="H201" i="9"/>
  <c r="H198" i="9"/>
  <c r="E197" i="9"/>
  <c r="C196" i="9"/>
  <c r="G194" i="9"/>
  <c r="E193" i="9"/>
  <c r="D192" i="9"/>
  <c r="C191" i="9"/>
  <c r="B190" i="9"/>
  <c r="H188" i="9"/>
  <c r="G187" i="9"/>
  <c r="F186" i="9"/>
  <c r="E185" i="9"/>
  <c r="D184" i="9"/>
  <c r="C183" i="9"/>
  <c r="B182" i="9"/>
  <c r="H180" i="9"/>
  <c r="G179" i="9"/>
  <c r="F178" i="9"/>
  <c r="E177" i="9"/>
  <c r="D176" i="9"/>
  <c r="C175" i="9"/>
  <c r="B174" i="9"/>
  <c r="H172" i="9"/>
  <c r="G171" i="9"/>
  <c r="F170" i="9"/>
  <c r="E169" i="9"/>
  <c r="D168" i="9"/>
  <c r="C167" i="9"/>
  <c r="B166" i="9"/>
  <c r="H164" i="9"/>
  <c r="G163" i="9"/>
  <c r="F162" i="9"/>
  <c r="E161" i="9"/>
  <c r="D160" i="9"/>
  <c r="C159" i="9"/>
  <c r="B158" i="9"/>
  <c r="H156" i="9"/>
  <c r="G155" i="9"/>
  <c r="F154" i="9"/>
  <c r="E153" i="9"/>
  <c r="D152" i="9"/>
  <c r="C151" i="9"/>
  <c r="B150" i="9"/>
  <c r="H148" i="9"/>
  <c r="G147" i="9"/>
  <c r="F146" i="9"/>
  <c r="E145" i="9"/>
  <c r="D144" i="9"/>
  <c r="C143" i="9"/>
  <c r="B142" i="9"/>
  <c r="H140" i="9"/>
  <c r="G139" i="9"/>
  <c r="F138" i="9"/>
  <c r="E137" i="9"/>
  <c r="D136" i="9"/>
  <c r="C135" i="9"/>
  <c r="B134" i="9"/>
  <c r="H132" i="9"/>
  <c r="G131" i="9"/>
  <c r="F130" i="9"/>
  <c r="E129" i="9"/>
  <c r="D128" i="9"/>
  <c r="C127" i="9"/>
  <c r="B126" i="9"/>
  <c r="H345" i="9"/>
  <c r="D309" i="9"/>
  <c r="F279" i="9"/>
  <c r="G272" i="9"/>
  <c r="C268" i="9"/>
  <c r="F263" i="9"/>
  <c r="B259" i="9"/>
  <c r="E254" i="9"/>
  <c r="H249" i="9"/>
  <c r="D245" i="9"/>
  <c r="G240" i="9"/>
  <c r="C236" i="9"/>
  <c r="F231" i="9"/>
  <c r="B227" i="9"/>
  <c r="E222" i="9"/>
  <c r="H217" i="9"/>
  <c r="F213" i="9"/>
  <c r="D210" i="9"/>
  <c r="F207" i="9"/>
  <c r="E204" i="9"/>
  <c r="C201" i="9"/>
  <c r="G198" i="9"/>
  <c r="D197" i="9"/>
  <c r="H195" i="9"/>
  <c r="F194" i="9"/>
  <c r="D193" i="9"/>
  <c r="C192" i="9"/>
  <c r="B191" i="9"/>
  <c r="H189" i="9"/>
  <c r="G188" i="9"/>
  <c r="F187" i="9"/>
  <c r="E186" i="9"/>
  <c r="D185" i="9"/>
  <c r="C184" i="9"/>
  <c r="B183" i="9"/>
  <c r="H181" i="9"/>
  <c r="G180" i="9"/>
  <c r="F179" i="9"/>
  <c r="E178" i="9"/>
  <c r="D177" i="9"/>
  <c r="C176" i="9"/>
  <c r="B175" i="9"/>
  <c r="H173" i="9"/>
  <c r="G172" i="9"/>
  <c r="F171" i="9"/>
  <c r="E170" i="9"/>
  <c r="D169" i="9"/>
  <c r="C168" i="9"/>
  <c r="B167" i="9"/>
  <c r="H165" i="9"/>
  <c r="G164" i="9"/>
  <c r="F163" i="9"/>
  <c r="E162" i="9"/>
  <c r="D161" i="9"/>
  <c r="C160" i="9"/>
  <c r="B159" i="9"/>
  <c r="H157" i="9"/>
  <c r="G156" i="9"/>
  <c r="F155" i="9"/>
  <c r="E154" i="9"/>
  <c r="D153" i="9"/>
  <c r="C152" i="9"/>
  <c r="B151" i="9"/>
  <c r="H149" i="9"/>
  <c r="G148" i="9"/>
  <c r="F147" i="9"/>
  <c r="E146" i="9"/>
  <c r="D145" i="9"/>
  <c r="C144" i="9"/>
  <c r="B143" i="9"/>
  <c r="H141" i="9"/>
  <c r="G140" i="9"/>
  <c r="F139" i="9"/>
  <c r="E138" i="9"/>
  <c r="D137" i="9"/>
  <c r="C136" i="9"/>
  <c r="B135" i="9"/>
  <c r="H133" i="9"/>
  <c r="G132" i="9"/>
  <c r="F131" i="9"/>
  <c r="E130" i="9"/>
  <c r="B339" i="9"/>
  <c r="E302" i="9"/>
  <c r="D277" i="9"/>
  <c r="H271" i="9"/>
  <c r="D267" i="9"/>
  <c r="G262" i="9"/>
  <c r="C258" i="9"/>
  <c r="F253" i="9"/>
  <c r="B249" i="9"/>
  <c r="E244" i="9"/>
  <c r="H239" i="9"/>
  <c r="D235" i="9"/>
  <c r="G230" i="9"/>
  <c r="C226" i="9"/>
  <c r="F221" i="9"/>
  <c r="B217" i="9"/>
  <c r="D213" i="9"/>
  <c r="C210" i="9"/>
  <c r="H206" i="9"/>
  <c r="C204" i="9"/>
  <c r="B201" i="9"/>
  <c r="E198" i="9"/>
  <c r="B197" i="9"/>
  <c r="G195" i="9"/>
  <c r="E194" i="9"/>
  <c r="C193" i="9"/>
  <c r="B192" i="9"/>
  <c r="H190" i="9"/>
  <c r="G189" i="9"/>
  <c r="F188" i="9"/>
  <c r="E187" i="9"/>
  <c r="D186" i="9"/>
  <c r="C185" i="9"/>
  <c r="B184" i="9"/>
  <c r="H182" i="9"/>
  <c r="G181" i="9"/>
  <c r="F180" i="9"/>
  <c r="E179" i="9"/>
  <c r="D178" i="9"/>
  <c r="C177" i="9"/>
  <c r="B176" i="9"/>
  <c r="H174" i="9"/>
  <c r="G173" i="9"/>
  <c r="F172" i="9"/>
  <c r="E171" i="9"/>
  <c r="D170" i="9"/>
  <c r="C169" i="9"/>
  <c r="B168" i="9"/>
  <c r="H166" i="9"/>
  <c r="G165" i="9"/>
  <c r="F164" i="9"/>
  <c r="E163" i="9"/>
  <c r="G336" i="9"/>
  <c r="C300" i="9"/>
  <c r="F276" i="9"/>
  <c r="F271" i="9"/>
  <c r="B267" i="9"/>
  <c r="E262" i="9"/>
  <c r="H257" i="9"/>
  <c r="D253" i="9"/>
  <c r="G248" i="9"/>
  <c r="C244" i="9"/>
  <c r="F239" i="9"/>
  <c r="B235" i="9"/>
  <c r="E230" i="9"/>
  <c r="H225" i="9"/>
  <c r="D221" i="9"/>
  <c r="G216" i="9"/>
  <c r="F212" i="9"/>
  <c r="H209" i="9"/>
  <c r="G206" i="9"/>
  <c r="E203" i="9"/>
  <c r="G200" i="9"/>
  <c r="C198" i="9"/>
  <c r="H196" i="9"/>
  <c r="F195" i="9"/>
  <c r="D194" i="9"/>
  <c r="B193" i="9"/>
  <c r="H191" i="9"/>
  <c r="G190" i="9"/>
  <c r="F189" i="9"/>
  <c r="E188" i="9"/>
  <c r="D187" i="9"/>
  <c r="C186" i="9"/>
  <c r="B185" i="9"/>
  <c r="H183" i="9"/>
  <c r="G182" i="9"/>
  <c r="F181" i="9"/>
  <c r="H329" i="9"/>
  <c r="D293" i="9"/>
  <c r="D275" i="9"/>
  <c r="G270" i="9"/>
  <c r="C266" i="9"/>
  <c r="F261" i="9"/>
  <c r="B257" i="9"/>
  <c r="E252" i="9"/>
  <c r="H247" i="9"/>
  <c r="D243" i="9"/>
  <c r="G238" i="9"/>
  <c r="C234" i="9"/>
  <c r="F229" i="9"/>
  <c r="B225" i="9"/>
  <c r="E220" i="9"/>
  <c r="H215" i="9"/>
  <c r="E212" i="9"/>
  <c r="C209" i="9"/>
  <c r="E206" i="9"/>
  <c r="D203" i="9"/>
  <c r="B200" i="9"/>
  <c r="B198" i="9"/>
  <c r="G196" i="9"/>
  <c r="E195" i="9"/>
  <c r="C194" i="9"/>
  <c r="H192" i="9"/>
  <c r="G191" i="9"/>
  <c r="F190" i="9"/>
  <c r="E189" i="9"/>
  <c r="D188" i="9"/>
  <c r="C187" i="9"/>
  <c r="B186" i="9"/>
  <c r="H184" i="9"/>
  <c r="G183" i="9"/>
  <c r="F182" i="9"/>
  <c r="E181" i="9"/>
  <c r="D180" i="9"/>
  <c r="C179" i="9"/>
  <c r="B178" i="9"/>
  <c r="H176" i="9"/>
  <c r="G175" i="9"/>
  <c r="F174" i="9"/>
  <c r="E173" i="9"/>
  <c r="D172" i="9"/>
  <c r="C171" i="9"/>
  <c r="B170" i="9"/>
  <c r="H168" i="9"/>
  <c r="G167" i="9"/>
  <c r="F166" i="9"/>
  <c r="E165" i="9"/>
  <c r="F327" i="9"/>
  <c r="F247" i="9"/>
  <c r="C212" i="9"/>
  <c r="B194" i="9"/>
  <c r="G184" i="9"/>
  <c r="C178" i="9"/>
  <c r="F173" i="9"/>
  <c r="B169" i="9"/>
  <c r="E164" i="9"/>
  <c r="B162" i="9"/>
  <c r="G159" i="9"/>
  <c r="E157" i="9"/>
  <c r="C155" i="9"/>
  <c r="H152" i="9"/>
  <c r="F150" i="9"/>
  <c r="D148" i="9"/>
  <c r="B146" i="9"/>
  <c r="G143" i="9"/>
  <c r="E141" i="9"/>
  <c r="C139" i="9"/>
  <c r="H136" i="9"/>
  <c r="F134" i="9"/>
  <c r="D132" i="9"/>
  <c r="D130" i="9"/>
  <c r="H128" i="9"/>
  <c r="F127" i="9"/>
  <c r="D126" i="9"/>
  <c r="B125" i="9"/>
  <c r="H123" i="9"/>
  <c r="G122" i="9"/>
  <c r="F121" i="9"/>
  <c r="E120" i="9"/>
  <c r="D119" i="9"/>
  <c r="C118" i="9"/>
  <c r="B117" i="9"/>
  <c r="H115" i="9"/>
  <c r="G114" i="9"/>
  <c r="F113" i="9"/>
  <c r="E112" i="9"/>
  <c r="D111" i="9"/>
  <c r="C110" i="9"/>
  <c r="B109" i="9"/>
  <c r="H107" i="9"/>
  <c r="G106" i="9"/>
  <c r="B291" i="9"/>
  <c r="B243" i="9"/>
  <c r="B209" i="9"/>
  <c r="G192" i="9"/>
  <c r="F183" i="9"/>
  <c r="H177" i="9"/>
  <c r="D173" i="9"/>
  <c r="G168" i="9"/>
  <c r="D164" i="9"/>
  <c r="H161" i="9"/>
  <c r="F159" i="9"/>
  <c r="D157" i="9"/>
  <c r="B155" i="9"/>
  <c r="G152" i="9"/>
  <c r="E150" i="9"/>
  <c r="C148" i="9"/>
  <c r="H145" i="9"/>
  <c r="F143" i="9"/>
  <c r="D141" i="9"/>
  <c r="B139" i="9"/>
  <c r="G136" i="9"/>
  <c r="E134" i="9"/>
  <c r="C132" i="9"/>
  <c r="C130" i="9"/>
  <c r="G128" i="9"/>
  <c r="E127" i="9"/>
  <c r="C126" i="9"/>
  <c r="H124" i="9"/>
  <c r="G123" i="9"/>
  <c r="F122" i="9"/>
  <c r="E121" i="9"/>
  <c r="D120" i="9"/>
  <c r="C119" i="9"/>
  <c r="B118" i="9"/>
  <c r="H116" i="9"/>
  <c r="G115" i="9"/>
  <c r="F114" i="9"/>
  <c r="E113" i="9"/>
  <c r="D112" i="9"/>
  <c r="C111" i="9"/>
  <c r="B110" i="9"/>
  <c r="H108" i="9"/>
  <c r="G107" i="9"/>
  <c r="F106" i="9"/>
  <c r="E105" i="9"/>
  <c r="D104" i="9"/>
  <c r="C103" i="9"/>
  <c r="B102" i="9"/>
  <c r="H100" i="9"/>
  <c r="G99" i="9"/>
  <c r="F98" i="9"/>
  <c r="E97" i="9"/>
  <c r="D96" i="9"/>
  <c r="C95" i="9"/>
  <c r="B94" i="9"/>
  <c r="H92" i="9"/>
  <c r="G91" i="9"/>
  <c r="F90" i="9"/>
  <c r="E89" i="9"/>
  <c r="D88" i="9"/>
  <c r="C87" i="9"/>
  <c r="B86" i="9"/>
  <c r="H84" i="9"/>
  <c r="G83" i="9"/>
  <c r="F82" i="9"/>
  <c r="E81" i="9"/>
  <c r="D80" i="9"/>
  <c r="C79" i="9"/>
  <c r="B78" i="9"/>
  <c r="H76" i="9"/>
  <c r="G75" i="9"/>
  <c r="F74" i="9"/>
  <c r="E73" i="9"/>
  <c r="D72" i="9"/>
  <c r="C71" i="9"/>
  <c r="B70" i="9"/>
  <c r="H68" i="9"/>
  <c r="G67" i="9"/>
  <c r="F66" i="9"/>
  <c r="E65" i="9"/>
  <c r="D64" i="9"/>
  <c r="C63" i="9"/>
  <c r="B62" i="9"/>
  <c r="H60" i="9"/>
  <c r="G59" i="9"/>
  <c r="B275" i="9"/>
  <c r="E238" i="9"/>
  <c r="G205" i="9"/>
  <c r="F191" i="9"/>
  <c r="E182" i="9"/>
  <c r="B177" i="9"/>
  <c r="E172" i="9"/>
  <c r="H167" i="9"/>
  <c r="C164" i="9"/>
  <c r="C161" i="9"/>
  <c r="H158" i="9"/>
  <c r="F156" i="9"/>
  <c r="D154" i="9"/>
  <c r="B152" i="9"/>
  <c r="G149" i="9"/>
  <c r="E147" i="9"/>
  <c r="C145" i="9"/>
  <c r="H142" i="9"/>
  <c r="F140" i="9"/>
  <c r="D138" i="9"/>
  <c r="B136" i="9"/>
  <c r="G133" i="9"/>
  <c r="H131" i="9"/>
  <c r="B130" i="9"/>
  <c r="F128" i="9"/>
  <c r="D127" i="9"/>
  <c r="H125" i="9"/>
  <c r="G124" i="9"/>
  <c r="F123" i="9"/>
  <c r="E122" i="9"/>
  <c r="D121" i="9"/>
  <c r="C120" i="9"/>
  <c r="B119" i="9"/>
  <c r="H117" i="9"/>
  <c r="G116" i="9"/>
  <c r="F115" i="9"/>
  <c r="E114" i="9"/>
  <c r="D113" i="9"/>
  <c r="C112" i="9"/>
  <c r="B111" i="9"/>
  <c r="H109" i="9"/>
  <c r="G108" i="9"/>
  <c r="F107" i="9"/>
  <c r="E106" i="9"/>
  <c r="D105" i="9"/>
  <c r="C104" i="9"/>
  <c r="B103" i="9"/>
  <c r="H101" i="9"/>
  <c r="G100" i="9"/>
  <c r="F99" i="9"/>
  <c r="E98" i="9"/>
  <c r="D97" i="9"/>
  <c r="C96" i="9"/>
  <c r="B95" i="9"/>
  <c r="H93" i="9"/>
  <c r="G92" i="9"/>
  <c r="F91" i="9"/>
  <c r="E90" i="9"/>
  <c r="D89" i="9"/>
  <c r="C88" i="9"/>
  <c r="B87" i="9"/>
  <c r="H85" i="9"/>
  <c r="G84" i="9"/>
  <c r="F83" i="9"/>
  <c r="E82" i="9"/>
  <c r="D81" i="9"/>
  <c r="C80" i="9"/>
  <c r="B79" i="9"/>
  <c r="H77" i="9"/>
  <c r="G76" i="9"/>
  <c r="F75" i="9"/>
  <c r="E74" i="9"/>
  <c r="D73" i="9"/>
  <c r="E270" i="9"/>
  <c r="H233" i="9"/>
  <c r="B203" i="9"/>
  <c r="E190" i="9"/>
  <c r="D181" i="9"/>
  <c r="G176" i="9"/>
  <c r="C172" i="9"/>
  <c r="F167" i="9"/>
  <c r="D163" i="9"/>
  <c r="B161" i="9"/>
  <c r="G158" i="9"/>
  <c r="E156" i="9"/>
  <c r="C154" i="9"/>
  <c r="H151" i="9"/>
  <c r="F149" i="9"/>
  <c r="D147" i="9"/>
  <c r="B145" i="9"/>
  <c r="G142" i="9"/>
  <c r="E140" i="9"/>
  <c r="C138" i="9"/>
  <c r="H135" i="9"/>
  <c r="F133" i="9"/>
  <c r="E131" i="9"/>
  <c r="H129" i="9"/>
  <c r="E128" i="9"/>
  <c r="B127" i="9"/>
  <c r="G125" i="9"/>
  <c r="F124" i="9"/>
  <c r="E123" i="9"/>
  <c r="D122" i="9"/>
  <c r="C121" i="9"/>
  <c r="B120" i="9"/>
  <c r="H118" i="9"/>
  <c r="G117" i="9"/>
  <c r="F116" i="9"/>
  <c r="E115" i="9"/>
  <c r="D114" i="9"/>
  <c r="C113" i="9"/>
  <c r="B112" i="9"/>
  <c r="H110" i="9"/>
  <c r="G109" i="9"/>
  <c r="F108" i="9"/>
  <c r="E107" i="9"/>
  <c r="D106" i="9"/>
  <c r="C105" i="9"/>
  <c r="B104" i="9"/>
  <c r="H102" i="9"/>
  <c r="G101" i="9"/>
  <c r="F100" i="9"/>
  <c r="E99" i="9"/>
  <c r="D98" i="9"/>
  <c r="C97" i="9"/>
  <c r="B96" i="9"/>
  <c r="H94" i="9"/>
  <c r="G93" i="9"/>
  <c r="F92" i="9"/>
  <c r="E91" i="9"/>
  <c r="D90" i="9"/>
  <c r="C89" i="9"/>
  <c r="B88" i="9"/>
  <c r="H86" i="9"/>
  <c r="G85" i="9"/>
  <c r="F84" i="9"/>
  <c r="E83" i="9"/>
  <c r="D82" i="9"/>
  <c r="C81" i="9"/>
  <c r="B80" i="9"/>
  <c r="H78" i="9"/>
  <c r="G77" i="9"/>
  <c r="F76" i="9"/>
  <c r="E75" i="9"/>
  <c r="D74" i="9"/>
  <c r="C73" i="9"/>
  <c r="B72" i="9"/>
  <c r="H70" i="9"/>
  <c r="G69" i="9"/>
  <c r="F68" i="9"/>
  <c r="E67" i="9"/>
  <c r="D66" i="9"/>
  <c r="C65" i="9"/>
  <c r="B64" i="9"/>
  <c r="H62" i="9"/>
  <c r="G61" i="9"/>
  <c r="F60" i="9"/>
  <c r="E59" i="9"/>
  <c r="H265" i="9"/>
  <c r="D229" i="9"/>
  <c r="H199" i="9"/>
  <c r="D189" i="9"/>
  <c r="E180" i="9"/>
  <c r="H175" i="9"/>
  <c r="D171" i="9"/>
  <c r="G166" i="9"/>
  <c r="C163" i="9"/>
  <c r="H160" i="9"/>
  <c r="F158" i="9"/>
  <c r="D156" i="9"/>
  <c r="B154" i="9"/>
  <c r="G151" i="9"/>
  <c r="E149" i="9"/>
  <c r="C147" i="9"/>
  <c r="H144" i="9"/>
  <c r="F142" i="9"/>
  <c r="D140" i="9"/>
  <c r="B138" i="9"/>
  <c r="G135" i="9"/>
  <c r="E133" i="9"/>
  <c r="D131" i="9"/>
  <c r="F129" i="9"/>
  <c r="C128" i="9"/>
  <c r="H126" i="9"/>
  <c r="F125" i="9"/>
  <c r="E124" i="9"/>
  <c r="D123" i="9"/>
  <c r="C122" i="9"/>
  <c r="B121" i="9"/>
  <c r="H119" i="9"/>
  <c r="G118" i="9"/>
  <c r="F117" i="9"/>
  <c r="E116" i="9"/>
  <c r="D115" i="9"/>
  <c r="C114" i="9"/>
  <c r="B113" i="9"/>
  <c r="H111" i="9"/>
  <c r="G110" i="9"/>
  <c r="F109" i="9"/>
  <c r="E108" i="9"/>
  <c r="D107" i="9"/>
  <c r="C106" i="9"/>
  <c r="G256" i="9"/>
  <c r="C220" i="9"/>
  <c r="F196" i="9"/>
  <c r="B187" i="9"/>
  <c r="D179" i="9"/>
  <c r="G174" i="9"/>
  <c r="C170" i="9"/>
  <c r="F165" i="9"/>
  <c r="D162" i="9"/>
  <c r="B160" i="9"/>
  <c r="G157" i="9"/>
  <c r="E155" i="9"/>
  <c r="C153" i="9"/>
  <c r="H150" i="9"/>
  <c r="F148" i="9"/>
  <c r="D146" i="9"/>
  <c r="B144" i="9"/>
  <c r="G141" i="9"/>
  <c r="E139" i="9"/>
  <c r="C137" i="9"/>
  <c r="H134" i="9"/>
  <c r="F132" i="9"/>
  <c r="B131" i="9"/>
  <c r="C129" i="9"/>
  <c r="H127" i="9"/>
  <c r="F126" i="9"/>
  <c r="D125" i="9"/>
  <c r="C124" i="9"/>
  <c r="B123" i="9"/>
  <c r="H121" i="9"/>
  <c r="G120" i="9"/>
  <c r="F119" i="9"/>
  <c r="E118" i="9"/>
  <c r="D117" i="9"/>
  <c r="C116" i="9"/>
  <c r="B115" i="9"/>
  <c r="H113" i="9"/>
  <c r="G112" i="9"/>
  <c r="F111" i="9"/>
  <c r="E110" i="9"/>
  <c r="D109" i="9"/>
  <c r="C108" i="9"/>
  <c r="B107" i="9"/>
  <c r="H105" i="9"/>
  <c r="G104" i="9"/>
  <c r="F103" i="9"/>
  <c r="E102" i="9"/>
  <c r="D101" i="9"/>
  <c r="C100" i="9"/>
  <c r="B99" i="9"/>
  <c r="H97" i="9"/>
  <c r="G96" i="9"/>
  <c r="F95" i="9"/>
  <c r="E94" i="9"/>
  <c r="D93" i="9"/>
  <c r="C92" i="9"/>
  <c r="B91" i="9"/>
  <c r="H89" i="9"/>
  <c r="G88" i="9"/>
  <c r="F87" i="9"/>
  <c r="E86" i="9"/>
  <c r="D85" i="9"/>
  <c r="C84" i="9"/>
  <c r="B83" i="9"/>
  <c r="H81" i="9"/>
  <c r="G80" i="9"/>
  <c r="F79" i="9"/>
  <c r="E78" i="9"/>
  <c r="D77" i="9"/>
  <c r="C76" i="9"/>
  <c r="B75" i="9"/>
  <c r="H73" i="9"/>
  <c r="G72" i="9"/>
  <c r="C252" i="9"/>
  <c r="F215" i="9"/>
  <c r="D195" i="9"/>
  <c r="H185" i="9"/>
  <c r="B179" i="9"/>
  <c r="E174" i="9"/>
  <c r="H169" i="9"/>
  <c r="D165" i="9"/>
  <c r="C162" i="9"/>
  <c r="H159" i="9"/>
  <c r="F157" i="9"/>
  <c r="D155" i="9"/>
  <c r="B153" i="9"/>
  <c r="G150" i="9"/>
  <c r="E148" i="9"/>
  <c r="C146" i="9"/>
  <c r="H143" i="9"/>
  <c r="F141" i="9"/>
  <c r="D139" i="9"/>
  <c r="B137" i="9"/>
  <c r="G134" i="9"/>
  <c r="E132" i="9"/>
  <c r="G130" i="9"/>
  <c r="B129" i="9"/>
  <c r="G127" i="9"/>
  <c r="E126" i="9"/>
  <c r="C125" i="9"/>
  <c r="B124" i="9"/>
  <c r="H122" i="9"/>
  <c r="G121" i="9"/>
  <c r="F120" i="9"/>
  <c r="E119" i="9"/>
  <c r="D118" i="9"/>
  <c r="C117" i="9"/>
  <c r="B116" i="9"/>
  <c r="H114" i="9"/>
  <c r="G113" i="9"/>
  <c r="F112" i="9"/>
  <c r="E111" i="9"/>
  <c r="D110" i="9"/>
  <c r="C109" i="9"/>
  <c r="B108" i="9"/>
  <c r="H106" i="9"/>
  <c r="G105" i="9"/>
  <c r="F104" i="9"/>
  <c r="E103" i="9"/>
  <c r="D102" i="9"/>
  <c r="C101" i="9"/>
  <c r="B100" i="9"/>
  <c r="H98" i="9"/>
  <c r="G97" i="9"/>
  <c r="F96" i="9"/>
  <c r="E95" i="9"/>
  <c r="D94" i="9"/>
  <c r="C93" i="9"/>
  <c r="B92" i="9"/>
  <c r="H90" i="9"/>
  <c r="G89" i="9"/>
  <c r="F88" i="9"/>
  <c r="E87" i="9"/>
  <c r="D86" i="9"/>
  <c r="C85" i="9"/>
  <c r="B84" i="9"/>
  <c r="H82" i="9"/>
  <c r="G81" i="9"/>
  <c r="F80" i="9"/>
  <c r="E79" i="9"/>
  <c r="D78" i="9"/>
  <c r="C77" i="9"/>
  <c r="B76" i="9"/>
  <c r="H74" i="9"/>
  <c r="G73" i="9"/>
  <c r="F72" i="9"/>
  <c r="E71" i="9"/>
  <c r="D70" i="9"/>
  <c r="C69" i="9"/>
  <c r="B68" i="9"/>
  <c r="H66" i="9"/>
  <c r="G65" i="9"/>
  <c r="F64" i="9"/>
  <c r="E63" i="9"/>
  <c r="D62" i="9"/>
  <c r="C61" i="9"/>
  <c r="B60" i="9"/>
  <c r="H58" i="9"/>
  <c r="G57" i="9"/>
  <c r="F56" i="9"/>
  <c r="E55" i="9"/>
  <c r="H20" i="9"/>
  <c r="H28" i="9"/>
  <c r="F34" i="9"/>
  <c r="F42" i="9"/>
  <c r="F50" i="9"/>
  <c r="G62" i="9"/>
  <c r="H80" i="9"/>
  <c r="F175" i="9"/>
  <c r="F14" i="9"/>
  <c r="G15" i="9"/>
  <c r="H16" i="9"/>
  <c r="B18" i="9"/>
  <c r="C19" i="9"/>
  <c r="D20" i="9"/>
  <c r="E21" i="9"/>
  <c r="F22" i="9"/>
  <c r="G23" i="9"/>
  <c r="H24" i="9"/>
  <c r="B26" i="9"/>
  <c r="C27" i="9"/>
  <c r="D28" i="9"/>
  <c r="E29" i="9"/>
  <c r="F30" i="9"/>
  <c r="G31" i="9"/>
  <c r="H32" i="9"/>
  <c r="B34" i="9"/>
  <c r="C35" i="9"/>
  <c r="D36" i="9"/>
  <c r="E37" i="9"/>
  <c r="F38" i="9"/>
  <c r="G39" i="9"/>
  <c r="H40" i="9"/>
  <c r="B42" i="9"/>
  <c r="C43" i="9"/>
  <c r="D44" i="9"/>
  <c r="E45" i="9"/>
  <c r="F46" i="9"/>
  <c r="G47" i="9"/>
  <c r="H48" i="9"/>
  <c r="B50" i="9"/>
  <c r="C51" i="9"/>
  <c r="D52" i="9"/>
  <c r="E53" i="9"/>
  <c r="F54" i="9"/>
  <c r="H55" i="9"/>
  <c r="C57" i="9"/>
  <c r="E58" i="9"/>
  <c r="C60" i="9"/>
  <c r="H61" i="9"/>
  <c r="G63" i="9"/>
  <c r="F65" i="9"/>
  <c r="D67" i="9"/>
  <c r="D69" i="9"/>
  <c r="B71" i="9"/>
  <c r="B73" i="9"/>
  <c r="D76" i="9"/>
  <c r="D79" i="9"/>
  <c r="C82" i="9"/>
  <c r="E85" i="9"/>
  <c r="E88" i="9"/>
  <c r="D91" i="9"/>
  <c r="F94" i="9"/>
  <c r="F97" i="9"/>
  <c r="E100" i="9"/>
  <c r="G103" i="9"/>
  <c r="D108" i="9"/>
  <c r="E117" i="9"/>
  <c r="G126" i="9"/>
  <c r="E142" i="9"/>
  <c r="G160" i="9"/>
  <c r="G224" i="9"/>
  <c r="E17" i="9"/>
  <c r="D24" i="9"/>
  <c r="D32" i="9"/>
  <c r="E41" i="9"/>
  <c r="D48" i="9"/>
  <c r="E56" i="9"/>
  <c r="D68" i="9"/>
  <c r="G86" i="9"/>
  <c r="C102" i="9"/>
  <c r="D133" i="9"/>
  <c r="E13" i="9"/>
  <c r="F13" i="9"/>
  <c r="G14" i="9"/>
  <c r="H15" i="9"/>
  <c r="B17" i="9"/>
  <c r="C18" i="9"/>
  <c r="D19" i="9"/>
  <c r="E20" i="9"/>
  <c r="F21" i="9"/>
  <c r="G22" i="9"/>
  <c r="H23" i="9"/>
  <c r="B25" i="9"/>
  <c r="C26" i="9"/>
  <c r="D27" i="9"/>
  <c r="E28" i="9"/>
  <c r="F29" i="9"/>
  <c r="G30" i="9"/>
  <c r="H31" i="9"/>
  <c r="B33" i="9"/>
  <c r="C34" i="9"/>
  <c r="D35" i="9"/>
  <c r="E36" i="9"/>
  <c r="F37" i="9"/>
  <c r="G38" i="9"/>
  <c r="H39" i="9"/>
  <c r="B41" i="9"/>
  <c r="C42" i="9"/>
  <c r="D43" i="9"/>
  <c r="E44" i="9"/>
  <c r="F45" i="9"/>
  <c r="G46" i="9"/>
  <c r="H47" i="9"/>
  <c r="B49" i="9"/>
  <c r="C50" i="9"/>
  <c r="D51" i="9"/>
  <c r="E52" i="9"/>
  <c r="F53" i="9"/>
  <c r="G54" i="9"/>
  <c r="B56" i="9"/>
  <c r="D57" i="9"/>
  <c r="F58" i="9"/>
  <c r="D60" i="9"/>
  <c r="C62" i="9"/>
  <c r="H63" i="9"/>
  <c r="H65" i="9"/>
  <c r="F67" i="9"/>
  <c r="E69" i="9"/>
  <c r="D71" i="9"/>
  <c r="F73" i="9"/>
  <c r="E76" i="9"/>
  <c r="G79" i="9"/>
  <c r="G82" i="9"/>
  <c r="F85" i="9"/>
  <c r="H88" i="9"/>
  <c r="H91" i="9"/>
  <c r="G94" i="9"/>
  <c r="B98" i="9"/>
  <c r="B101" i="9"/>
  <c r="H103" i="9"/>
  <c r="E109" i="9"/>
  <c r="F118" i="9"/>
  <c r="B128" i="9"/>
  <c r="G144" i="9"/>
  <c r="B163" i="9"/>
  <c r="D261" i="9"/>
  <c r="E9" i="8" l="1"/>
  <c r="H188" i="8" s="1"/>
  <c r="E9" i="7"/>
  <c r="C21" i="7" s="1"/>
  <c r="E9" i="6"/>
  <c r="F66" i="6" s="1"/>
  <c r="E9" i="3"/>
  <c r="B60" i="3" s="1"/>
  <c r="F24" i="7" l="1"/>
  <c r="B14" i="8"/>
  <c r="E8" i="8"/>
  <c r="F15" i="8"/>
  <c r="F17" i="8"/>
  <c r="C14" i="8"/>
  <c r="B25" i="8"/>
  <c r="C34" i="8"/>
  <c r="F41" i="8"/>
  <c r="C47" i="8"/>
  <c r="D54" i="8"/>
  <c r="E70" i="8"/>
  <c r="G88" i="8"/>
  <c r="C116" i="8"/>
  <c r="C167" i="8"/>
  <c r="B14" i="7"/>
  <c r="D32" i="7"/>
  <c r="D14" i="8"/>
  <c r="D16" i="8"/>
  <c r="H17" i="8"/>
  <c r="H19" i="8"/>
  <c r="F21" i="8"/>
  <c r="E23" i="8"/>
  <c r="E25" i="8"/>
  <c r="B27" i="8"/>
  <c r="B29" i="8"/>
  <c r="G30" i="8"/>
  <c r="F32" i="8"/>
  <c r="F34" i="8"/>
  <c r="C36" i="8"/>
  <c r="C38" i="8"/>
  <c r="H39" i="8"/>
  <c r="G41" i="8"/>
  <c r="G43" i="8"/>
  <c r="D45" i="8"/>
  <c r="D47" i="8"/>
  <c r="B49" i="8"/>
  <c r="H50" i="8"/>
  <c r="H52" i="8"/>
  <c r="E54" i="8"/>
  <c r="G56" i="8"/>
  <c r="D61" i="8"/>
  <c r="H65" i="8"/>
  <c r="F71" i="8"/>
  <c r="G80" i="8"/>
  <c r="H89" i="8"/>
  <c r="B99" i="8"/>
  <c r="C108" i="8"/>
  <c r="D117" i="8"/>
  <c r="E126" i="8"/>
  <c r="G145" i="8"/>
  <c r="H170" i="8"/>
  <c r="G19" i="8"/>
  <c r="E32" i="8"/>
  <c r="B38" i="8"/>
  <c r="C45" i="8"/>
  <c r="E52" i="8"/>
  <c r="B65" i="8"/>
  <c r="H97" i="8"/>
  <c r="D125" i="8"/>
  <c r="E33" i="7"/>
  <c r="E14" i="8"/>
  <c r="E16" i="8"/>
  <c r="C18" i="8"/>
  <c r="B20" i="8"/>
  <c r="B22" i="8"/>
  <c r="F23" i="8"/>
  <c r="F25" i="8"/>
  <c r="D27" i="8"/>
  <c r="C29" i="8"/>
  <c r="C31" i="8"/>
  <c r="G32" i="8"/>
  <c r="G34" i="8"/>
  <c r="E36" i="8"/>
  <c r="D38" i="8"/>
  <c r="D40" i="8"/>
  <c r="H41" i="8"/>
  <c r="H43" i="8"/>
  <c r="F45" i="8"/>
  <c r="E47" i="8"/>
  <c r="E49" i="8"/>
  <c r="B51" i="8"/>
  <c r="B53" i="8"/>
  <c r="G54" i="8"/>
  <c r="B57" i="8"/>
  <c r="F61" i="8"/>
  <c r="C66" i="8"/>
  <c r="G72" i="8"/>
  <c r="H81" i="8"/>
  <c r="B91" i="8"/>
  <c r="C100" i="8"/>
  <c r="D109" i="8"/>
  <c r="E118" i="8"/>
  <c r="F127" i="8"/>
  <c r="H148" i="8"/>
  <c r="E175" i="8"/>
  <c r="G28" i="7"/>
  <c r="D21" i="8"/>
  <c r="H28" i="8"/>
  <c r="B36" i="8"/>
  <c r="D43" i="8"/>
  <c r="G50" i="8"/>
  <c r="E60" i="8"/>
  <c r="F79" i="8"/>
  <c r="B143" i="8"/>
  <c r="D17" i="7"/>
  <c r="E17" i="7"/>
  <c r="H37" i="7"/>
  <c r="B13" i="8"/>
  <c r="G14" i="8"/>
  <c r="F16" i="8"/>
  <c r="F18" i="8"/>
  <c r="C20" i="8"/>
  <c r="C22" i="8"/>
  <c r="H23" i="8"/>
  <c r="G25" i="8"/>
  <c r="G27" i="8"/>
  <c r="D29" i="8"/>
  <c r="D31" i="8"/>
  <c r="B33" i="8"/>
  <c r="H34" i="8"/>
  <c r="H36" i="8"/>
  <c r="E38" i="8"/>
  <c r="E40" i="8"/>
  <c r="C42" i="8"/>
  <c r="B44" i="8"/>
  <c r="B46" i="8"/>
  <c r="F47" i="8"/>
  <c r="F49" i="8"/>
  <c r="D51" i="8"/>
  <c r="C53" i="8"/>
  <c r="C55" i="8"/>
  <c r="H57" i="8"/>
  <c r="E62" i="8"/>
  <c r="B67" i="8"/>
  <c r="H73" i="8"/>
  <c r="B83" i="8"/>
  <c r="C92" i="8"/>
  <c r="D101" i="8"/>
  <c r="E110" i="8"/>
  <c r="F119" i="8"/>
  <c r="H128" i="8"/>
  <c r="C152" i="8"/>
  <c r="B180" i="8"/>
  <c r="G17" i="8"/>
  <c r="E30" i="8"/>
  <c r="F39" i="8"/>
  <c r="G48" i="8"/>
  <c r="E56" i="8"/>
  <c r="B107" i="8"/>
  <c r="E11" i="8"/>
  <c r="E10" i="8" s="1"/>
  <c r="H20" i="7"/>
  <c r="B38" i="7"/>
  <c r="C13" i="8"/>
  <c r="C15" i="8"/>
  <c r="G16" i="8"/>
  <c r="G18" i="8"/>
  <c r="E20" i="8"/>
  <c r="D22" i="8"/>
  <c r="D24" i="8"/>
  <c r="H25" i="8"/>
  <c r="H27" i="8"/>
  <c r="F29" i="8"/>
  <c r="E31" i="8"/>
  <c r="E33" i="8"/>
  <c r="B35" i="8"/>
  <c r="B37" i="8"/>
  <c r="G38" i="8"/>
  <c r="F40" i="8"/>
  <c r="F42" i="8"/>
  <c r="C44" i="8"/>
  <c r="C46" i="8"/>
  <c r="H47" i="8"/>
  <c r="G49" i="8"/>
  <c r="G51" i="8"/>
  <c r="D53" i="8"/>
  <c r="D55" i="8"/>
  <c r="C58" i="8"/>
  <c r="G62" i="8"/>
  <c r="D67" i="8"/>
  <c r="B75" i="8"/>
  <c r="C84" i="8"/>
  <c r="D93" i="8"/>
  <c r="E102" i="8"/>
  <c r="F111" i="8"/>
  <c r="G120" i="8"/>
  <c r="H130" i="8"/>
  <c r="H154" i="8"/>
  <c r="H372" i="8"/>
  <c r="G371" i="8"/>
  <c r="F370" i="8"/>
  <c r="E369" i="8"/>
  <c r="D368" i="8"/>
  <c r="C367" i="8"/>
  <c r="B366" i="8"/>
  <c r="H364" i="8"/>
  <c r="G363" i="8"/>
  <c r="F362" i="8"/>
  <c r="E361" i="8"/>
  <c r="D360" i="8"/>
  <c r="C359" i="8"/>
  <c r="B358" i="8"/>
  <c r="H356" i="8"/>
  <c r="G355" i="8"/>
  <c r="F354" i="8"/>
  <c r="E353" i="8"/>
  <c r="D352" i="8"/>
  <c r="C351" i="8"/>
  <c r="B350" i="8"/>
  <c r="H348" i="8"/>
  <c r="G347" i="8"/>
  <c r="F346" i="8"/>
  <c r="E345" i="8"/>
  <c r="D344" i="8"/>
  <c r="C343" i="8"/>
  <c r="B342" i="8"/>
  <c r="H340" i="8"/>
  <c r="G339" i="8"/>
  <c r="F338" i="8"/>
  <c r="E337" i="8"/>
  <c r="D336" i="8"/>
  <c r="C335" i="8"/>
  <c r="B334" i="8"/>
  <c r="H332" i="8"/>
  <c r="G331" i="8"/>
  <c r="F330" i="8"/>
  <c r="E329" i="8"/>
  <c r="D328" i="8"/>
  <c r="C327" i="8"/>
  <c r="B326" i="8"/>
  <c r="H324" i="8"/>
  <c r="G323" i="8"/>
  <c r="F322" i="8"/>
  <c r="E321" i="8"/>
  <c r="D320" i="8"/>
  <c r="C319" i="8"/>
  <c r="B318" i="8"/>
  <c r="H316" i="8"/>
  <c r="G315" i="8"/>
  <c r="F314" i="8"/>
  <c r="E313" i="8"/>
  <c r="D312" i="8"/>
  <c r="C311" i="8"/>
  <c r="B310" i="8"/>
  <c r="H308" i="8"/>
  <c r="G307" i="8"/>
  <c r="F306" i="8"/>
  <c r="E305" i="8"/>
  <c r="D304" i="8"/>
  <c r="C303" i="8"/>
  <c r="B302" i="8"/>
  <c r="H300" i="8"/>
  <c r="G299" i="8"/>
  <c r="F298" i="8"/>
  <c r="E297" i="8"/>
  <c r="D296" i="8"/>
  <c r="C295" i="8"/>
  <c r="G372" i="8"/>
  <c r="F371" i="8"/>
  <c r="E370" i="8"/>
  <c r="D369" i="8"/>
  <c r="C368" i="8"/>
  <c r="B367" i="8"/>
  <c r="H365" i="8"/>
  <c r="G364" i="8"/>
  <c r="F363" i="8"/>
  <c r="E362" i="8"/>
  <c r="D361" i="8"/>
  <c r="C360" i="8"/>
  <c r="B359" i="8"/>
  <c r="H357" i="8"/>
  <c r="G356" i="8"/>
  <c r="F355" i="8"/>
  <c r="E354" i="8"/>
  <c r="D353" i="8"/>
  <c r="C352" i="8"/>
  <c r="B351" i="8"/>
  <c r="H349" i="8"/>
  <c r="G348" i="8"/>
  <c r="F347" i="8"/>
  <c r="E346" i="8"/>
  <c r="D345" i="8"/>
  <c r="C344" i="8"/>
  <c r="B343" i="8"/>
  <c r="H341" i="8"/>
  <c r="G340" i="8"/>
  <c r="F339" i="8"/>
  <c r="E338" i="8"/>
  <c r="D337" i="8"/>
  <c r="C336" i="8"/>
  <c r="B335" i="8"/>
  <c r="H333" i="8"/>
  <c r="G332" i="8"/>
  <c r="F331" i="8"/>
  <c r="E330" i="8"/>
  <c r="D329" i="8"/>
  <c r="C328" i="8"/>
  <c r="B327" i="8"/>
  <c r="H325" i="8"/>
  <c r="G324" i="8"/>
  <c r="F323" i="8"/>
  <c r="E322" i="8"/>
  <c r="D321" i="8"/>
  <c r="C320" i="8"/>
  <c r="B319" i="8"/>
  <c r="H317" i="8"/>
  <c r="G316" i="8"/>
  <c r="F315" i="8"/>
  <c r="E314" i="8"/>
  <c r="D313" i="8"/>
  <c r="C312" i="8"/>
  <c r="B311" i="8"/>
  <c r="H309" i="8"/>
  <c r="G308" i="8"/>
  <c r="F307" i="8"/>
  <c r="E306" i="8"/>
  <c r="D305" i="8"/>
  <c r="C304" i="8"/>
  <c r="B303" i="8"/>
  <c r="H301" i="8"/>
  <c r="G300" i="8"/>
  <c r="F299" i="8"/>
  <c r="E298" i="8"/>
  <c r="D297" i="8"/>
  <c r="F372" i="8"/>
  <c r="E371" i="8"/>
  <c r="D370" i="8"/>
  <c r="C369" i="8"/>
  <c r="B368" i="8"/>
  <c r="H366" i="8"/>
  <c r="G365" i="8"/>
  <c r="F364" i="8"/>
  <c r="E363" i="8"/>
  <c r="D362" i="8"/>
  <c r="C361" i="8"/>
  <c r="B360" i="8"/>
  <c r="H358" i="8"/>
  <c r="G357" i="8"/>
  <c r="F356" i="8"/>
  <c r="E355" i="8"/>
  <c r="D354" i="8"/>
  <c r="C353" i="8"/>
  <c r="B352" i="8"/>
  <c r="H350" i="8"/>
  <c r="G349" i="8"/>
  <c r="F348" i="8"/>
  <c r="E347" i="8"/>
  <c r="D346" i="8"/>
  <c r="C345" i="8"/>
  <c r="B344" i="8"/>
  <c r="H342" i="8"/>
  <c r="G341" i="8"/>
  <c r="F340" i="8"/>
  <c r="E339" i="8"/>
  <c r="D338" i="8"/>
  <c r="C337" i="8"/>
  <c r="B336" i="8"/>
  <c r="H334" i="8"/>
  <c r="G333" i="8"/>
  <c r="F332" i="8"/>
  <c r="E331" i="8"/>
  <c r="D330" i="8"/>
  <c r="C329" i="8"/>
  <c r="B328" i="8"/>
  <c r="H326" i="8"/>
  <c r="G325" i="8"/>
  <c r="F324" i="8"/>
  <c r="E323" i="8"/>
  <c r="D322" i="8"/>
  <c r="C321" i="8"/>
  <c r="B320" i="8"/>
  <c r="H318" i="8"/>
  <c r="G317" i="8"/>
  <c r="F316" i="8"/>
  <c r="E315" i="8"/>
  <c r="D314" i="8"/>
  <c r="C313" i="8"/>
  <c r="B312" i="8"/>
  <c r="H310" i="8"/>
  <c r="G309" i="8"/>
  <c r="F308" i="8"/>
  <c r="E307" i="8"/>
  <c r="D306" i="8"/>
  <c r="C305" i="8"/>
  <c r="B304" i="8"/>
  <c r="H302" i="8"/>
  <c r="G301" i="8"/>
  <c r="F300" i="8"/>
  <c r="E299" i="8"/>
  <c r="D298" i="8"/>
  <c r="C297" i="8"/>
  <c r="B296" i="8"/>
  <c r="E372" i="8"/>
  <c r="D371" i="8"/>
  <c r="C370" i="8"/>
  <c r="B369" i="8"/>
  <c r="H367" i="8"/>
  <c r="G366" i="8"/>
  <c r="F365" i="8"/>
  <c r="E364" i="8"/>
  <c r="D363" i="8"/>
  <c r="C362" i="8"/>
  <c r="B361" i="8"/>
  <c r="H359" i="8"/>
  <c r="G358" i="8"/>
  <c r="F357" i="8"/>
  <c r="E356" i="8"/>
  <c r="D355" i="8"/>
  <c r="C354" i="8"/>
  <c r="B353" i="8"/>
  <c r="H351" i="8"/>
  <c r="G350" i="8"/>
  <c r="F349" i="8"/>
  <c r="E348" i="8"/>
  <c r="D347" i="8"/>
  <c r="C346" i="8"/>
  <c r="B345" i="8"/>
  <c r="H343" i="8"/>
  <c r="G342" i="8"/>
  <c r="F341" i="8"/>
  <c r="E340" i="8"/>
  <c r="D339" i="8"/>
  <c r="C338" i="8"/>
  <c r="B337" i="8"/>
  <c r="H335" i="8"/>
  <c r="G334" i="8"/>
  <c r="F333" i="8"/>
  <c r="E332" i="8"/>
  <c r="D331" i="8"/>
  <c r="C330" i="8"/>
  <c r="B329" i="8"/>
  <c r="H327" i="8"/>
  <c r="G326" i="8"/>
  <c r="F325" i="8"/>
  <c r="E324" i="8"/>
  <c r="D323" i="8"/>
  <c r="C322" i="8"/>
  <c r="B321" i="8"/>
  <c r="H319" i="8"/>
  <c r="G318" i="8"/>
  <c r="F317" i="8"/>
  <c r="E316" i="8"/>
  <c r="D315" i="8"/>
  <c r="C314" i="8"/>
  <c r="B313" i="8"/>
  <c r="H311" i="8"/>
  <c r="G310" i="8"/>
  <c r="F309" i="8"/>
  <c r="E308" i="8"/>
  <c r="D307" i="8"/>
  <c r="C306" i="8"/>
  <c r="B305" i="8"/>
  <c r="H303" i="8"/>
  <c r="G302" i="8"/>
  <c r="F301" i="8"/>
  <c r="E300" i="8"/>
  <c r="D299" i="8"/>
  <c r="C298" i="8"/>
  <c r="B297" i="8"/>
  <c r="H295" i="8"/>
  <c r="G294" i="8"/>
  <c r="F293" i="8"/>
  <c r="E292" i="8"/>
  <c r="D291" i="8"/>
  <c r="C290" i="8"/>
  <c r="B289" i="8"/>
  <c r="H287" i="8"/>
  <c r="G286" i="8"/>
  <c r="F285" i="8"/>
  <c r="E284" i="8"/>
  <c r="D283" i="8"/>
  <c r="C282" i="8"/>
  <c r="B281" i="8"/>
  <c r="H279" i="8"/>
  <c r="G278" i="8"/>
  <c r="F277" i="8"/>
  <c r="D372" i="8"/>
  <c r="C371" i="8"/>
  <c r="B370" i="8"/>
  <c r="H368" i="8"/>
  <c r="G367" i="8"/>
  <c r="F366" i="8"/>
  <c r="E365" i="8"/>
  <c r="D364" i="8"/>
  <c r="C363" i="8"/>
  <c r="B362" i="8"/>
  <c r="H360" i="8"/>
  <c r="G359" i="8"/>
  <c r="F358" i="8"/>
  <c r="E357" i="8"/>
  <c r="D356" i="8"/>
  <c r="C355" i="8"/>
  <c r="B354" i="8"/>
  <c r="H352" i="8"/>
  <c r="G351" i="8"/>
  <c r="F350" i="8"/>
  <c r="E349" i="8"/>
  <c r="D348" i="8"/>
  <c r="C347" i="8"/>
  <c r="B346" i="8"/>
  <c r="H344" i="8"/>
  <c r="G343" i="8"/>
  <c r="F342" i="8"/>
  <c r="E341" i="8"/>
  <c r="D340" i="8"/>
  <c r="C339" i="8"/>
  <c r="B338" i="8"/>
  <c r="H336" i="8"/>
  <c r="G335" i="8"/>
  <c r="F334" i="8"/>
  <c r="E333" i="8"/>
  <c r="D332" i="8"/>
  <c r="C331" i="8"/>
  <c r="B330" i="8"/>
  <c r="H328" i="8"/>
  <c r="G327" i="8"/>
  <c r="F326" i="8"/>
  <c r="E325" i="8"/>
  <c r="D324" i="8"/>
  <c r="C323" i="8"/>
  <c r="B322" i="8"/>
  <c r="H320" i="8"/>
  <c r="G319" i="8"/>
  <c r="F318" i="8"/>
  <c r="E317" i="8"/>
  <c r="D316" i="8"/>
  <c r="C315" i="8"/>
  <c r="B314" i="8"/>
  <c r="H312" i="8"/>
  <c r="G311" i="8"/>
  <c r="F310" i="8"/>
  <c r="E309" i="8"/>
  <c r="D308" i="8"/>
  <c r="C307" i="8"/>
  <c r="B306" i="8"/>
  <c r="H304" i="8"/>
  <c r="G303" i="8"/>
  <c r="F302" i="8"/>
  <c r="E301" i="8"/>
  <c r="D300" i="8"/>
  <c r="C299" i="8"/>
  <c r="B298" i="8"/>
  <c r="H296" i="8"/>
  <c r="G295" i="8"/>
  <c r="F294" i="8"/>
  <c r="E293" i="8"/>
  <c r="D292" i="8"/>
  <c r="C291" i="8"/>
  <c r="B290" i="8"/>
  <c r="H288" i="8"/>
  <c r="G287" i="8"/>
  <c r="F286" i="8"/>
  <c r="E285" i="8"/>
  <c r="D284" i="8"/>
  <c r="C283" i="8"/>
  <c r="B282" i="8"/>
  <c r="H280" i="8"/>
  <c r="G279" i="8"/>
  <c r="F278" i="8"/>
  <c r="E277" i="8"/>
  <c r="D276" i="8"/>
  <c r="C372" i="8"/>
  <c r="B371" i="8"/>
  <c r="H369" i="8"/>
  <c r="G368" i="8"/>
  <c r="F367" i="8"/>
  <c r="E366" i="8"/>
  <c r="D365" i="8"/>
  <c r="C364" i="8"/>
  <c r="B363" i="8"/>
  <c r="H361" i="8"/>
  <c r="G360" i="8"/>
  <c r="F359" i="8"/>
  <c r="E358" i="8"/>
  <c r="D357" i="8"/>
  <c r="C356" i="8"/>
  <c r="B355" i="8"/>
  <c r="H353" i="8"/>
  <c r="G352" i="8"/>
  <c r="F351" i="8"/>
  <c r="E350" i="8"/>
  <c r="D349" i="8"/>
  <c r="C348" i="8"/>
  <c r="B347" i="8"/>
  <c r="H345" i="8"/>
  <c r="G344" i="8"/>
  <c r="F343" i="8"/>
  <c r="E342" i="8"/>
  <c r="D341" i="8"/>
  <c r="C340" i="8"/>
  <c r="B339" i="8"/>
  <c r="H337" i="8"/>
  <c r="G336" i="8"/>
  <c r="F335" i="8"/>
  <c r="E334" i="8"/>
  <c r="D333" i="8"/>
  <c r="C332" i="8"/>
  <c r="B331" i="8"/>
  <c r="H329" i="8"/>
  <c r="G328" i="8"/>
  <c r="F327" i="8"/>
  <c r="E326" i="8"/>
  <c r="D325" i="8"/>
  <c r="C324" i="8"/>
  <c r="B323" i="8"/>
  <c r="H321" i="8"/>
  <c r="G320" i="8"/>
  <c r="F319" i="8"/>
  <c r="E318" i="8"/>
  <c r="D317" i="8"/>
  <c r="C316" i="8"/>
  <c r="B315" i="8"/>
  <c r="H313" i="8"/>
  <c r="G312" i="8"/>
  <c r="F311" i="8"/>
  <c r="E310" i="8"/>
  <c r="D309" i="8"/>
  <c r="C308" i="8"/>
  <c r="B307" i="8"/>
  <c r="B372" i="8"/>
  <c r="H370" i="8"/>
  <c r="G369" i="8"/>
  <c r="F368" i="8"/>
  <c r="E367" i="8"/>
  <c r="D366" i="8"/>
  <c r="C365" i="8"/>
  <c r="B364" i="8"/>
  <c r="H362" i="8"/>
  <c r="G361" i="8"/>
  <c r="F360" i="8"/>
  <c r="E359" i="8"/>
  <c r="D358" i="8"/>
  <c r="C357" i="8"/>
  <c r="B356" i="8"/>
  <c r="H354" i="8"/>
  <c r="G353" i="8"/>
  <c r="F352" i="8"/>
  <c r="E351" i="8"/>
  <c r="D350" i="8"/>
  <c r="C349" i="8"/>
  <c r="B348" i="8"/>
  <c r="H346" i="8"/>
  <c r="G345" i="8"/>
  <c r="F344" i="8"/>
  <c r="E343" i="8"/>
  <c r="D342" i="8"/>
  <c r="C341" i="8"/>
  <c r="B340" i="8"/>
  <c r="H338" i="8"/>
  <c r="G337" i="8"/>
  <c r="F336" i="8"/>
  <c r="E335" i="8"/>
  <c r="D334" i="8"/>
  <c r="C333" i="8"/>
  <c r="B332" i="8"/>
  <c r="H330" i="8"/>
  <c r="G329" i="8"/>
  <c r="F328" i="8"/>
  <c r="E327" i="8"/>
  <c r="D326" i="8"/>
  <c r="C325" i="8"/>
  <c r="B324" i="8"/>
  <c r="H322" i="8"/>
  <c r="G321" i="8"/>
  <c r="F320" i="8"/>
  <c r="E319" i="8"/>
  <c r="D318" i="8"/>
  <c r="C317" i="8"/>
  <c r="B316" i="8"/>
  <c r="H314" i="8"/>
  <c r="G313" i="8"/>
  <c r="F312" i="8"/>
  <c r="E311" i="8"/>
  <c r="D310" i="8"/>
  <c r="C309" i="8"/>
  <c r="B308" i="8"/>
  <c r="H306" i="8"/>
  <c r="G305" i="8"/>
  <c r="F304" i="8"/>
  <c r="E303" i="8"/>
  <c r="D302" i="8"/>
  <c r="C301" i="8"/>
  <c r="B300" i="8"/>
  <c r="H298" i="8"/>
  <c r="G297" i="8"/>
  <c r="F296" i="8"/>
  <c r="E295" i="8"/>
  <c r="D294" i="8"/>
  <c r="C293" i="8"/>
  <c r="B292" i="8"/>
  <c r="H290" i="8"/>
  <c r="G289" i="8"/>
  <c r="F288" i="8"/>
  <c r="E287" i="8"/>
  <c r="D286" i="8"/>
  <c r="C285" i="8"/>
  <c r="B284" i="8"/>
  <c r="H282" i="8"/>
  <c r="G281" i="8"/>
  <c r="F280" i="8"/>
  <c r="E279" i="8"/>
  <c r="D278" i="8"/>
  <c r="C277" i="8"/>
  <c r="B276" i="8"/>
  <c r="H274" i="8"/>
  <c r="G273" i="8"/>
  <c r="F272" i="8"/>
  <c r="E271" i="8"/>
  <c r="H371" i="8"/>
  <c r="G362" i="8"/>
  <c r="F353" i="8"/>
  <c r="E344" i="8"/>
  <c r="D335" i="8"/>
  <c r="C326" i="8"/>
  <c r="B317" i="8"/>
  <c r="H307" i="8"/>
  <c r="E302" i="8"/>
  <c r="H297" i="8"/>
  <c r="H294" i="8"/>
  <c r="H292" i="8"/>
  <c r="B291" i="8"/>
  <c r="D289" i="8"/>
  <c r="D287" i="8"/>
  <c r="G285" i="8"/>
  <c r="G283" i="8"/>
  <c r="H281" i="8"/>
  <c r="C280" i="8"/>
  <c r="C278" i="8"/>
  <c r="F276" i="8"/>
  <c r="C275" i="8"/>
  <c r="H273" i="8"/>
  <c r="E272" i="8"/>
  <c r="C271" i="8"/>
  <c r="B270" i="8"/>
  <c r="H268" i="8"/>
  <c r="G267" i="8"/>
  <c r="F266" i="8"/>
  <c r="E265" i="8"/>
  <c r="D264" i="8"/>
  <c r="C263" i="8"/>
  <c r="B262" i="8"/>
  <c r="H260" i="8"/>
  <c r="G259" i="8"/>
  <c r="F258" i="8"/>
  <c r="E257" i="8"/>
  <c r="D256" i="8"/>
  <c r="C255" i="8"/>
  <c r="B254" i="8"/>
  <c r="H252" i="8"/>
  <c r="G251" i="8"/>
  <c r="F250" i="8"/>
  <c r="E249" i="8"/>
  <c r="D248" i="8"/>
  <c r="C247" i="8"/>
  <c r="B246" i="8"/>
  <c r="H244" i="8"/>
  <c r="G243" i="8"/>
  <c r="F242" i="8"/>
  <c r="E241" i="8"/>
  <c r="D240" i="8"/>
  <c r="C239" i="8"/>
  <c r="B238" i="8"/>
  <c r="H236" i="8"/>
  <c r="G235" i="8"/>
  <c r="F234" i="8"/>
  <c r="E233" i="8"/>
  <c r="D232" i="8"/>
  <c r="C231" i="8"/>
  <c r="B230" i="8"/>
  <c r="H228" i="8"/>
  <c r="G227" i="8"/>
  <c r="F226" i="8"/>
  <c r="E225" i="8"/>
  <c r="D224" i="8"/>
  <c r="C223" i="8"/>
  <c r="B222" i="8"/>
  <c r="H220" i="8"/>
  <c r="G219" i="8"/>
  <c r="F218" i="8"/>
  <c r="E217" i="8"/>
  <c r="D216" i="8"/>
  <c r="C215" i="8"/>
  <c r="G370" i="8"/>
  <c r="F361" i="8"/>
  <c r="E352" i="8"/>
  <c r="D343" i="8"/>
  <c r="C334" i="8"/>
  <c r="B325" i="8"/>
  <c r="H315" i="8"/>
  <c r="G306" i="8"/>
  <c r="C302" i="8"/>
  <c r="F297" i="8"/>
  <c r="E294" i="8"/>
  <c r="G292" i="8"/>
  <c r="G290" i="8"/>
  <c r="C289" i="8"/>
  <c r="C287" i="8"/>
  <c r="D285" i="8"/>
  <c r="F283" i="8"/>
  <c r="F281" i="8"/>
  <c r="B280" i="8"/>
  <c r="B278" i="8"/>
  <c r="E276" i="8"/>
  <c r="B275" i="8"/>
  <c r="F273" i="8"/>
  <c r="D272" i="8"/>
  <c r="B271" i="8"/>
  <c r="H269" i="8"/>
  <c r="G268" i="8"/>
  <c r="F267" i="8"/>
  <c r="E266" i="8"/>
  <c r="D265" i="8"/>
  <c r="C264" i="8"/>
  <c r="B263" i="8"/>
  <c r="H261" i="8"/>
  <c r="G260" i="8"/>
  <c r="F259" i="8"/>
  <c r="E258" i="8"/>
  <c r="D257" i="8"/>
  <c r="C256" i="8"/>
  <c r="B255" i="8"/>
  <c r="H253" i="8"/>
  <c r="G252" i="8"/>
  <c r="F251" i="8"/>
  <c r="E250" i="8"/>
  <c r="D249" i="8"/>
  <c r="C248" i="8"/>
  <c r="B247" i="8"/>
  <c r="H245" i="8"/>
  <c r="G244" i="8"/>
  <c r="F243" i="8"/>
  <c r="E242" i="8"/>
  <c r="D241" i="8"/>
  <c r="C240" i="8"/>
  <c r="B239" i="8"/>
  <c r="H237" i="8"/>
  <c r="G236" i="8"/>
  <c r="F235" i="8"/>
  <c r="F369" i="8"/>
  <c r="E360" i="8"/>
  <c r="D351" i="8"/>
  <c r="C342" i="8"/>
  <c r="B333" i="8"/>
  <c r="H323" i="8"/>
  <c r="G314" i="8"/>
  <c r="H305" i="8"/>
  <c r="D301" i="8"/>
  <c r="G296" i="8"/>
  <c r="C294" i="8"/>
  <c r="F292" i="8"/>
  <c r="F290" i="8"/>
  <c r="G288" i="8"/>
  <c r="B287" i="8"/>
  <c r="B285" i="8"/>
  <c r="E283" i="8"/>
  <c r="E281" i="8"/>
  <c r="F279" i="8"/>
  <c r="H277" i="8"/>
  <c r="C276" i="8"/>
  <c r="G274" i="8"/>
  <c r="E273" i="8"/>
  <c r="C272" i="8"/>
  <c r="H270" i="8"/>
  <c r="G269" i="8"/>
  <c r="F268" i="8"/>
  <c r="E267" i="8"/>
  <c r="D266" i="8"/>
  <c r="C265" i="8"/>
  <c r="B264" i="8"/>
  <c r="H262" i="8"/>
  <c r="G261" i="8"/>
  <c r="F260" i="8"/>
  <c r="E259" i="8"/>
  <c r="D258" i="8"/>
  <c r="C257" i="8"/>
  <c r="B256" i="8"/>
  <c r="H254" i="8"/>
  <c r="G253" i="8"/>
  <c r="F252" i="8"/>
  <c r="E251" i="8"/>
  <c r="D250" i="8"/>
  <c r="C249" i="8"/>
  <c r="B248" i="8"/>
  <c r="H246" i="8"/>
  <c r="G245" i="8"/>
  <c r="F244" i="8"/>
  <c r="E243" i="8"/>
  <c r="D242" i="8"/>
  <c r="C241" i="8"/>
  <c r="B240" i="8"/>
  <c r="H238" i="8"/>
  <c r="G237" i="8"/>
  <c r="F236" i="8"/>
  <c r="E235" i="8"/>
  <c r="E368" i="8"/>
  <c r="D359" i="8"/>
  <c r="C350" i="8"/>
  <c r="B341" i="8"/>
  <c r="H331" i="8"/>
  <c r="G322" i="8"/>
  <c r="F313" i="8"/>
  <c r="F305" i="8"/>
  <c r="B301" i="8"/>
  <c r="E296" i="8"/>
  <c r="B294" i="8"/>
  <c r="C292" i="8"/>
  <c r="E290" i="8"/>
  <c r="E288" i="8"/>
  <c r="H286" i="8"/>
  <c r="H284" i="8"/>
  <c r="B283" i="8"/>
  <c r="D281" i="8"/>
  <c r="D279" i="8"/>
  <c r="G277" i="8"/>
  <c r="H275" i="8"/>
  <c r="F274" i="8"/>
  <c r="D273" i="8"/>
  <c r="B272" i="8"/>
  <c r="G270" i="8"/>
  <c r="F269" i="8"/>
  <c r="E268" i="8"/>
  <c r="D267" i="8"/>
  <c r="C266" i="8"/>
  <c r="B265" i="8"/>
  <c r="H263" i="8"/>
  <c r="G262" i="8"/>
  <c r="F261" i="8"/>
  <c r="E260" i="8"/>
  <c r="D259" i="8"/>
  <c r="C258" i="8"/>
  <c r="B257" i="8"/>
  <c r="H255" i="8"/>
  <c r="G254" i="8"/>
  <c r="F253" i="8"/>
  <c r="E252" i="8"/>
  <c r="D251" i="8"/>
  <c r="C250" i="8"/>
  <c r="B249" i="8"/>
  <c r="H247" i="8"/>
  <c r="G246" i="8"/>
  <c r="F245" i="8"/>
  <c r="E244" i="8"/>
  <c r="D243" i="8"/>
  <c r="C242" i="8"/>
  <c r="B241" i="8"/>
  <c r="H239" i="8"/>
  <c r="G238" i="8"/>
  <c r="F237" i="8"/>
  <c r="E236" i="8"/>
  <c r="D235" i="8"/>
  <c r="C234" i="8"/>
  <c r="B233" i="8"/>
  <c r="H231" i="8"/>
  <c r="G230" i="8"/>
  <c r="F229" i="8"/>
  <c r="E228" i="8"/>
  <c r="D227" i="8"/>
  <c r="C226" i="8"/>
  <c r="B225" i="8"/>
  <c r="H223" i="8"/>
  <c r="G222" i="8"/>
  <c r="F221" i="8"/>
  <c r="E220" i="8"/>
  <c r="D219" i="8"/>
  <c r="C218" i="8"/>
  <c r="B217" i="8"/>
  <c r="H215" i="8"/>
  <c r="G214" i="8"/>
  <c r="F213" i="8"/>
  <c r="E212" i="8"/>
  <c r="D211" i="8"/>
  <c r="C210" i="8"/>
  <c r="B209" i="8"/>
  <c r="H207" i="8"/>
  <c r="G206" i="8"/>
  <c r="F205" i="8"/>
  <c r="E204" i="8"/>
  <c r="D203" i="8"/>
  <c r="C202" i="8"/>
  <c r="D367" i="8"/>
  <c r="C358" i="8"/>
  <c r="B349" i="8"/>
  <c r="H339" i="8"/>
  <c r="G330" i="8"/>
  <c r="F321" i="8"/>
  <c r="E312" i="8"/>
  <c r="G304" i="8"/>
  <c r="C300" i="8"/>
  <c r="C296" i="8"/>
  <c r="H293" i="8"/>
  <c r="H291" i="8"/>
  <c r="D290" i="8"/>
  <c r="D288" i="8"/>
  <c r="E286" i="8"/>
  <c r="G284" i="8"/>
  <c r="G282" i="8"/>
  <c r="C281" i="8"/>
  <c r="C279" i="8"/>
  <c r="D277" i="8"/>
  <c r="G275" i="8"/>
  <c r="E274" i="8"/>
  <c r="C273" i="8"/>
  <c r="H271" i="8"/>
  <c r="F270" i="8"/>
  <c r="E269" i="8"/>
  <c r="D268" i="8"/>
  <c r="C267" i="8"/>
  <c r="B266" i="8"/>
  <c r="H264" i="8"/>
  <c r="G263" i="8"/>
  <c r="F262" i="8"/>
  <c r="E261" i="8"/>
  <c r="D260" i="8"/>
  <c r="C259" i="8"/>
  <c r="B258" i="8"/>
  <c r="H256" i="8"/>
  <c r="G255" i="8"/>
  <c r="F254" i="8"/>
  <c r="E253" i="8"/>
  <c r="D252" i="8"/>
  <c r="C251" i="8"/>
  <c r="B250" i="8"/>
  <c r="H248" i="8"/>
  <c r="G247" i="8"/>
  <c r="F246" i="8"/>
  <c r="E245" i="8"/>
  <c r="D244" i="8"/>
  <c r="C243" i="8"/>
  <c r="B242" i="8"/>
  <c r="H240" i="8"/>
  <c r="G239" i="8"/>
  <c r="F238" i="8"/>
  <c r="E237" i="8"/>
  <c r="D236" i="8"/>
  <c r="C235" i="8"/>
  <c r="B234" i="8"/>
  <c r="H232" i="8"/>
  <c r="G231" i="8"/>
  <c r="F230" i="8"/>
  <c r="E229" i="8"/>
  <c r="D228" i="8"/>
  <c r="C227" i="8"/>
  <c r="B226" i="8"/>
  <c r="H224" i="8"/>
  <c r="G223" i="8"/>
  <c r="F222" i="8"/>
  <c r="E221" i="8"/>
  <c r="D220" i="8"/>
  <c r="C219" i="8"/>
  <c r="B218" i="8"/>
  <c r="H216" i="8"/>
  <c r="G215" i="8"/>
  <c r="F214" i="8"/>
  <c r="E213" i="8"/>
  <c r="D212" i="8"/>
  <c r="C211" i="8"/>
  <c r="B210" i="8"/>
  <c r="H208" i="8"/>
  <c r="G207" i="8"/>
  <c r="F206" i="8"/>
  <c r="E205" i="8"/>
  <c r="D204" i="8"/>
  <c r="C203" i="8"/>
  <c r="B202" i="8"/>
  <c r="H200" i="8"/>
  <c r="G199" i="8"/>
  <c r="F198" i="8"/>
  <c r="C366" i="8"/>
  <c r="B357" i="8"/>
  <c r="H347" i="8"/>
  <c r="G338" i="8"/>
  <c r="F329" i="8"/>
  <c r="E320" i="8"/>
  <c r="D311" i="8"/>
  <c r="E304" i="8"/>
  <c r="H299" i="8"/>
  <c r="F295" i="8"/>
  <c r="G293" i="8"/>
  <c r="G291" i="8"/>
  <c r="H289" i="8"/>
  <c r="C288" i="8"/>
  <c r="C286" i="8"/>
  <c r="F284" i="8"/>
  <c r="F282" i="8"/>
  <c r="G280" i="8"/>
  <c r="B279" i="8"/>
  <c r="B277" i="8"/>
  <c r="F275" i="8"/>
  <c r="D274" i="8"/>
  <c r="B273" i="8"/>
  <c r="G271" i="8"/>
  <c r="E270" i="8"/>
  <c r="D269" i="8"/>
  <c r="C268" i="8"/>
  <c r="B267" i="8"/>
  <c r="H265" i="8"/>
  <c r="G264" i="8"/>
  <c r="F263" i="8"/>
  <c r="E262" i="8"/>
  <c r="D261" i="8"/>
  <c r="C260" i="8"/>
  <c r="B259" i="8"/>
  <c r="H257" i="8"/>
  <c r="G256" i="8"/>
  <c r="F255" i="8"/>
  <c r="E254" i="8"/>
  <c r="D253" i="8"/>
  <c r="C252" i="8"/>
  <c r="B251" i="8"/>
  <c r="H249" i="8"/>
  <c r="G248" i="8"/>
  <c r="F247" i="8"/>
  <c r="E246" i="8"/>
  <c r="D245" i="8"/>
  <c r="C244" i="8"/>
  <c r="B243" i="8"/>
  <c r="H241" i="8"/>
  <c r="G240" i="8"/>
  <c r="F239" i="8"/>
  <c r="E238" i="8"/>
  <c r="D237" i="8"/>
  <c r="C236" i="8"/>
  <c r="B235" i="8"/>
  <c r="H233" i="8"/>
  <c r="G232" i="8"/>
  <c r="F231" i="8"/>
  <c r="E230" i="8"/>
  <c r="B365" i="8"/>
  <c r="H355" i="8"/>
  <c r="G346" i="8"/>
  <c r="F337" i="8"/>
  <c r="E328" i="8"/>
  <c r="D319" i="8"/>
  <c r="C310" i="8"/>
  <c r="F303" i="8"/>
  <c r="B299" i="8"/>
  <c r="D295" i="8"/>
  <c r="D293" i="8"/>
  <c r="F291" i="8"/>
  <c r="F289" i="8"/>
  <c r="B288" i="8"/>
  <c r="B286" i="8"/>
  <c r="C284" i="8"/>
  <c r="E282" i="8"/>
  <c r="E280" i="8"/>
  <c r="H278" i="8"/>
  <c r="H276" i="8"/>
  <c r="E275" i="8"/>
  <c r="C274" i="8"/>
  <c r="H272" i="8"/>
  <c r="F271" i="8"/>
  <c r="D270" i="8"/>
  <c r="C269" i="8"/>
  <c r="B268" i="8"/>
  <c r="H266" i="8"/>
  <c r="G265" i="8"/>
  <c r="F264" i="8"/>
  <c r="E263" i="8"/>
  <c r="D262" i="8"/>
  <c r="C261" i="8"/>
  <c r="B260" i="8"/>
  <c r="H258" i="8"/>
  <c r="G257" i="8"/>
  <c r="F256" i="8"/>
  <c r="E255" i="8"/>
  <c r="D254" i="8"/>
  <c r="C253" i="8"/>
  <c r="B252" i="8"/>
  <c r="H250" i="8"/>
  <c r="G249" i="8"/>
  <c r="F248" i="8"/>
  <c r="E247" i="8"/>
  <c r="D246" i="8"/>
  <c r="C245" i="8"/>
  <c r="B244" i="8"/>
  <c r="H242" i="8"/>
  <c r="G241" i="8"/>
  <c r="F240" i="8"/>
  <c r="E239" i="8"/>
  <c r="D238" i="8"/>
  <c r="C237" i="8"/>
  <c r="B236" i="8"/>
  <c r="H234" i="8"/>
  <c r="G233" i="8"/>
  <c r="F232" i="8"/>
  <c r="E231" i="8"/>
  <c r="D230" i="8"/>
  <c r="C229" i="8"/>
  <c r="B228" i="8"/>
  <c r="H226" i="8"/>
  <c r="G225" i="8"/>
  <c r="F224" i="8"/>
  <c r="E223" i="8"/>
  <c r="D222" i="8"/>
  <c r="C221" i="8"/>
  <c r="B220" i="8"/>
  <c r="H218" i="8"/>
  <c r="G217" i="8"/>
  <c r="F216" i="8"/>
  <c r="E215" i="8"/>
  <c r="D214" i="8"/>
  <c r="C213" i="8"/>
  <c r="B212" i="8"/>
  <c r="H210" i="8"/>
  <c r="G209" i="8"/>
  <c r="F208" i="8"/>
  <c r="E207" i="8"/>
  <c r="D206" i="8"/>
  <c r="C205" i="8"/>
  <c r="B204" i="8"/>
  <c r="H202" i="8"/>
  <c r="G201" i="8"/>
  <c r="F200" i="8"/>
  <c r="E199" i="8"/>
  <c r="D198" i="8"/>
  <c r="C197" i="8"/>
  <c r="B196" i="8"/>
  <c r="H194" i="8"/>
  <c r="G193" i="8"/>
  <c r="F192" i="8"/>
  <c r="E191" i="8"/>
  <c r="H363" i="8"/>
  <c r="G298" i="8"/>
  <c r="D282" i="8"/>
  <c r="C270" i="8"/>
  <c r="B261" i="8"/>
  <c r="H251" i="8"/>
  <c r="G242" i="8"/>
  <c r="E234" i="8"/>
  <c r="D231" i="8"/>
  <c r="G228" i="8"/>
  <c r="E226" i="8"/>
  <c r="C224" i="8"/>
  <c r="H221" i="8"/>
  <c r="F219" i="8"/>
  <c r="D217" i="8"/>
  <c r="B215" i="8"/>
  <c r="B213" i="8"/>
  <c r="E211" i="8"/>
  <c r="E209" i="8"/>
  <c r="F207" i="8"/>
  <c r="H205" i="8"/>
  <c r="H203" i="8"/>
  <c r="D202" i="8"/>
  <c r="E200" i="8"/>
  <c r="B199" i="8"/>
  <c r="F197" i="8"/>
  <c r="D196" i="8"/>
  <c r="B195" i="8"/>
  <c r="F193" i="8"/>
  <c r="D192" i="8"/>
  <c r="B191" i="8"/>
  <c r="H189" i="8"/>
  <c r="G188" i="8"/>
  <c r="F187" i="8"/>
  <c r="E186" i="8"/>
  <c r="D185" i="8"/>
  <c r="C184" i="8"/>
  <c r="B183" i="8"/>
  <c r="H181" i="8"/>
  <c r="G180" i="8"/>
  <c r="F179" i="8"/>
  <c r="E178" i="8"/>
  <c r="D177" i="8"/>
  <c r="C176" i="8"/>
  <c r="B175" i="8"/>
  <c r="H173" i="8"/>
  <c r="G172" i="8"/>
  <c r="F171" i="8"/>
  <c r="E170" i="8"/>
  <c r="D169" i="8"/>
  <c r="G354" i="8"/>
  <c r="B295" i="8"/>
  <c r="D280" i="8"/>
  <c r="B269" i="8"/>
  <c r="H259" i="8"/>
  <c r="G250" i="8"/>
  <c r="F241" i="8"/>
  <c r="D234" i="8"/>
  <c r="B231" i="8"/>
  <c r="F228" i="8"/>
  <c r="D226" i="8"/>
  <c r="B224" i="8"/>
  <c r="G221" i="8"/>
  <c r="E219" i="8"/>
  <c r="C217" i="8"/>
  <c r="H214" i="8"/>
  <c r="H212" i="8"/>
  <c r="B211" i="8"/>
  <c r="D209" i="8"/>
  <c r="D207" i="8"/>
  <c r="G205" i="8"/>
  <c r="G203" i="8"/>
  <c r="H201" i="8"/>
  <c r="D200" i="8"/>
  <c r="H198" i="8"/>
  <c r="E197" i="8"/>
  <c r="C196" i="8"/>
  <c r="G194" i="8"/>
  <c r="E193" i="8"/>
  <c r="C192" i="8"/>
  <c r="H190" i="8"/>
  <c r="G189" i="8"/>
  <c r="F188" i="8"/>
  <c r="E187" i="8"/>
  <c r="D186" i="8"/>
  <c r="C185" i="8"/>
  <c r="B184" i="8"/>
  <c r="H182" i="8"/>
  <c r="G181" i="8"/>
  <c r="F180" i="8"/>
  <c r="E179" i="8"/>
  <c r="D178" i="8"/>
  <c r="C177" i="8"/>
  <c r="B176" i="8"/>
  <c r="H174" i="8"/>
  <c r="G173" i="8"/>
  <c r="F172" i="8"/>
  <c r="E171" i="8"/>
  <c r="D170" i="8"/>
  <c r="C169" i="8"/>
  <c r="B168" i="8"/>
  <c r="H166" i="8"/>
  <c r="G165" i="8"/>
  <c r="F164" i="8"/>
  <c r="E163" i="8"/>
  <c r="D162" i="8"/>
  <c r="C161" i="8"/>
  <c r="B160" i="8"/>
  <c r="H158" i="8"/>
  <c r="G157" i="8"/>
  <c r="F156" i="8"/>
  <c r="E155" i="8"/>
  <c r="D154" i="8"/>
  <c r="C153" i="8"/>
  <c r="B152" i="8"/>
  <c r="H150" i="8"/>
  <c r="G149" i="8"/>
  <c r="F148" i="8"/>
  <c r="E147" i="8"/>
  <c r="D146" i="8"/>
  <c r="C145" i="8"/>
  <c r="B144" i="8"/>
  <c r="H142" i="8"/>
  <c r="G141" i="8"/>
  <c r="F140" i="8"/>
  <c r="E139" i="8"/>
  <c r="D138" i="8"/>
  <c r="C137" i="8"/>
  <c r="B136" i="8"/>
  <c r="H134" i="8"/>
  <c r="G133" i="8"/>
  <c r="F132" i="8"/>
  <c r="E131" i="8"/>
  <c r="D130" i="8"/>
  <c r="C129" i="8"/>
  <c r="F345" i="8"/>
  <c r="B293" i="8"/>
  <c r="E278" i="8"/>
  <c r="H267" i="8"/>
  <c r="G258" i="8"/>
  <c r="F249" i="8"/>
  <c r="E240" i="8"/>
  <c r="F233" i="8"/>
  <c r="H230" i="8"/>
  <c r="C228" i="8"/>
  <c r="H225" i="8"/>
  <c r="F223" i="8"/>
  <c r="D221" i="8"/>
  <c r="B219" i="8"/>
  <c r="G216" i="8"/>
  <c r="E214" i="8"/>
  <c r="G212" i="8"/>
  <c r="G210" i="8"/>
  <c r="C209" i="8"/>
  <c r="C207" i="8"/>
  <c r="D205" i="8"/>
  <c r="F203" i="8"/>
  <c r="F201" i="8"/>
  <c r="C200" i="8"/>
  <c r="G198" i="8"/>
  <c r="D197" i="8"/>
  <c r="H195" i="8"/>
  <c r="F194" i="8"/>
  <c r="D193" i="8"/>
  <c r="B192" i="8"/>
  <c r="G190" i="8"/>
  <c r="F189" i="8"/>
  <c r="E188" i="8"/>
  <c r="D187" i="8"/>
  <c r="C186" i="8"/>
  <c r="B185" i="8"/>
  <c r="H183" i="8"/>
  <c r="G182" i="8"/>
  <c r="F181" i="8"/>
  <c r="E180" i="8"/>
  <c r="D179" i="8"/>
  <c r="C178" i="8"/>
  <c r="B177" i="8"/>
  <c r="H175" i="8"/>
  <c r="G174" i="8"/>
  <c r="F173" i="8"/>
  <c r="E172" i="8"/>
  <c r="D171" i="8"/>
  <c r="C170" i="8"/>
  <c r="B169" i="8"/>
  <c r="H167" i="8"/>
  <c r="G166" i="8"/>
  <c r="F165" i="8"/>
  <c r="E164" i="8"/>
  <c r="D163" i="8"/>
  <c r="C162" i="8"/>
  <c r="B161" i="8"/>
  <c r="H159" i="8"/>
  <c r="G158" i="8"/>
  <c r="F157" i="8"/>
  <c r="E156" i="8"/>
  <c r="D155" i="8"/>
  <c r="C154" i="8"/>
  <c r="B153" i="8"/>
  <c r="H151" i="8"/>
  <c r="G150" i="8"/>
  <c r="F149" i="8"/>
  <c r="E148" i="8"/>
  <c r="D147" i="8"/>
  <c r="C146" i="8"/>
  <c r="B145" i="8"/>
  <c r="H143" i="8"/>
  <c r="G142" i="8"/>
  <c r="F141" i="8"/>
  <c r="E140" i="8"/>
  <c r="D139" i="8"/>
  <c r="C138" i="8"/>
  <c r="B137" i="8"/>
  <c r="H135" i="8"/>
  <c r="G134" i="8"/>
  <c r="F133" i="8"/>
  <c r="E132" i="8"/>
  <c r="D131" i="8"/>
  <c r="C130" i="8"/>
  <c r="B129" i="8"/>
  <c r="E336" i="8"/>
  <c r="E291" i="8"/>
  <c r="G276" i="8"/>
  <c r="G266" i="8"/>
  <c r="F257" i="8"/>
  <c r="E248" i="8"/>
  <c r="D239" i="8"/>
  <c r="D233" i="8"/>
  <c r="C230" i="8"/>
  <c r="H227" i="8"/>
  <c r="F225" i="8"/>
  <c r="D223" i="8"/>
  <c r="B221" i="8"/>
  <c r="G218" i="8"/>
  <c r="E216" i="8"/>
  <c r="C214" i="8"/>
  <c r="F212" i="8"/>
  <c r="F210" i="8"/>
  <c r="G208" i="8"/>
  <c r="B207" i="8"/>
  <c r="B205" i="8"/>
  <c r="E203" i="8"/>
  <c r="E201" i="8"/>
  <c r="B200" i="8"/>
  <c r="E198" i="8"/>
  <c r="B197" i="8"/>
  <c r="G195" i="8"/>
  <c r="E194" i="8"/>
  <c r="C193" i="8"/>
  <c r="H191" i="8"/>
  <c r="F190" i="8"/>
  <c r="E189" i="8"/>
  <c r="D188" i="8"/>
  <c r="C187" i="8"/>
  <c r="B186" i="8"/>
  <c r="H184" i="8"/>
  <c r="G183" i="8"/>
  <c r="F182" i="8"/>
  <c r="E181" i="8"/>
  <c r="D180" i="8"/>
  <c r="C179" i="8"/>
  <c r="B178" i="8"/>
  <c r="H176" i="8"/>
  <c r="G175" i="8"/>
  <c r="F174" i="8"/>
  <c r="E173" i="8"/>
  <c r="D172" i="8"/>
  <c r="C171" i="8"/>
  <c r="B170" i="8"/>
  <c r="H168" i="8"/>
  <c r="G167" i="8"/>
  <c r="F166" i="8"/>
  <c r="E165" i="8"/>
  <c r="D164" i="8"/>
  <c r="C163" i="8"/>
  <c r="B162" i="8"/>
  <c r="H160" i="8"/>
  <c r="G159" i="8"/>
  <c r="F158" i="8"/>
  <c r="E157" i="8"/>
  <c r="D156" i="8"/>
  <c r="C155" i="8"/>
  <c r="B154" i="8"/>
  <c r="H152" i="8"/>
  <c r="G151" i="8"/>
  <c r="F150" i="8"/>
  <c r="E149" i="8"/>
  <c r="D148" i="8"/>
  <c r="C147" i="8"/>
  <c r="B146" i="8"/>
  <c r="H144" i="8"/>
  <c r="G143" i="8"/>
  <c r="F142" i="8"/>
  <c r="E141" i="8"/>
  <c r="D140" i="8"/>
  <c r="C139" i="8"/>
  <c r="B138" i="8"/>
  <c r="H136" i="8"/>
  <c r="G135" i="8"/>
  <c r="F134" i="8"/>
  <c r="E133" i="8"/>
  <c r="D132" i="8"/>
  <c r="D327" i="8"/>
  <c r="E289" i="8"/>
  <c r="D275" i="8"/>
  <c r="F265" i="8"/>
  <c r="E256" i="8"/>
  <c r="D247" i="8"/>
  <c r="C238" i="8"/>
  <c r="C233" i="8"/>
  <c r="H229" i="8"/>
  <c r="F227" i="8"/>
  <c r="D225" i="8"/>
  <c r="B223" i="8"/>
  <c r="G220" i="8"/>
  <c r="E218" i="8"/>
  <c r="C216" i="8"/>
  <c r="B214" i="8"/>
  <c r="C212" i="8"/>
  <c r="E210" i="8"/>
  <c r="E208" i="8"/>
  <c r="H206" i="8"/>
  <c r="H204" i="8"/>
  <c r="B203" i="8"/>
  <c r="D201" i="8"/>
  <c r="H199" i="8"/>
  <c r="C198" i="8"/>
  <c r="H196" i="8"/>
  <c r="F195" i="8"/>
  <c r="D194" i="8"/>
  <c r="B193" i="8"/>
  <c r="G191" i="8"/>
  <c r="E190" i="8"/>
  <c r="D189" i="8"/>
  <c r="C188" i="8"/>
  <c r="B187" i="8"/>
  <c r="H185" i="8"/>
  <c r="G184" i="8"/>
  <c r="F183" i="8"/>
  <c r="E182" i="8"/>
  <c r="D181" i="8"/>
  <c r="C180" i="8"/>
  <c r="B179" i="8"/>
  <c r="H177" i="8"/>
  <c r="G176" i="8"/>
  <c r="F175" i="8"/>
  <c r="E174" i="8"/>
  <c r="D173" i="8"/>
  <c r="C172" i="8"/>
  <c r="B171" i="8"/>
  <c r="H169" i="8"/>
  <c r="G168" i="8"/>
  <c r="F167" i="8"/>
  <c r="E166" i="8"/>
  <c r="D165" i="8"/>
  <c r="C164" i="8"/>
  <c r="B163" i="8"/>
  <c r="H161" i="8"/>
  <c r="G160" i="8"/>
  <c r="F159" i="8"/>
  <c r="E158" i="8"/>
  <c r="D157" i="8"/>
  <c r="C156" i="8"/>
  <c r="B155" i="8"/>
  <c r="H153" i="8"/>
  <c r="G152" i="8"/>
  <c r="F151" i="8"/>
  <c r="E150" i="8"/>
  <c r="D149" i="8"/>
  <c r="C148" i="8"/>
  <c r="B147" i="8"/>
  <c r="H145" i="8"/>
  <c r="G144" i="8"/>
  <c r="F143" i="8"/>
  <c r="E142" i="8"/>
  <c r="D141" i="8"/>
  <c r="C140" i="8"/>
  <c r="B139" i="8"/>
  <c r="H137" i="8"/>
  <c r="G136" i="8"/>
  <c r="F135" i="8"/>
  <c r="E134" i="8"/>
  <c r="D133" i="8"/>
  <c r="C132" i="8"/>
  <c r="B131" i="8"/>
  <c r="C318" i="8"/>
  <c r="F287" i="8"/>
  <c r="B274" i="8"/>
  <c r="E264" i="8"/>
  <c r="D255" i="8"/>
  <c r="C246" i="8"/>
  <c r="B237" i="8"/>
  <c r="E232" i="8"/>
  <c r="G229" i="8"/>
  <c r="E227" i="8"/>
  <c r="C225" i="8"/>
  <c r="H222" i="8"/>
  <c r="F220" i="8"/>
  <c r="D218" i="8"/>
  <c r="B216" i="8"/>
  <c r="H213" i="8"/>
  <c r="H211" i="8"/>
  <c r="D210" i="8"/>
  <c r="D208" i="8"/>
  <c r="E206" i="8"/>
  <c r="G204" i="8"/>
  <c r="G202" i="8"/>
  <c r="C201" i="8"/>
  <c r="F199" i="8"/>
  <c r="B198" i="8"/>
  <c r="G196" i="8"/>
  <c r="E195" i="8"/>
  <c r="C194" i="8"/>
  <c r="H192" i="8"/>
  <c r="F191" i="8"/>
  <c r="D190" i="8"/>
  <c r="C189" i="8"/>
  <c r="B188" i="8"/>
  <c r="H186" i="8"/>
  <c r="G185" i="8"/>
  <c r="F184" i="8"/>
  <c r="E183" i="8"/>
  <c r="D182" i="8"/>
  <c r="C181" i="8"/>
  <c r="B309" i="8"/>
  <c r="H285" i="8"/>
  <c r="G272" i="8"/>
  <c r="D263" i="8"/>
  <c r="C254" i="8"/>
  <c r="B245" i="8"/>
  <c r="H235" i="8"/>
  <c r="C232" i="8"/>
  <c r="D229" i="8"/>
  <c r="B227" i="8"/>
  <c r="G224" i="8"/>
  <c r="E222" i="8"/>
  <c r="C220" i="8"/>
  <c r="H217" i="8"/>
  <c r="F215" i="8"/>
  <c r="G213" i="8"/>
  <c r="G211" i="8"/>
  <c r="H209" i="8"/>
  <c r="C208" i="8"/>
  <c r="C206" i="8"/>
  <c r="F204" i="8"/>
  <c r="F202" i="8"/>
  <c r="B201" i="8"/>
  <c r="D199" i="8"/>
  <c r="H197" i="8"/>
  <c r="F196" i="8"/>
  <c r="D195" i="8"/>
  <c r="B194" i="8"/>
  <c r="G192" i="8"/>
  <c r="D191" i="8"/>
  <c r="C190" i="8"/>
  <c r="B189" i="8"/>
  <c r="H187" i="8"/>
  <c r="G186" i="8"/>
  <c r="F185" i="8"/>
  <c r="E184" i="8"/>
  <c r="D183" i="8"/>
  <c r="C182" i="8"/>
  <c r="B181" i="8"/>
  <c r="H179" i="8"/>
  <c r="G178" i="8"/>
  <c r="F177" i="8"/>
  <c r="E176" i="8"/>
  <c r="D175" i="8"/>
  <c r="C174" i="8"/>
  <c r="B173" i="8"/>
  <c r="H171" i="8"/>
  <c r="G170" i="8"/>
  <c r="F169" i="8"/>
  <c r="E168" i="8"/>
  <c r="D167" i="8"/>
  <c r="C166" i="8"/>
  <c r="B165" i="8"/>
  <c r="H163" i="8"/>
  <c r="G162" i="8"/>
  <c r="F161" i="8"/>
  <c r="E160" i="8"/>
  <c r="D159" i="8"/>
  <c r="C158" i="8"/>
  <c r="B157" i="8"/>
  <c r="H155" i="8"/>
  <c r="G154" i="8"/>
  <c r="F153" i="8"/>
  <c r="E152" i="8"/>
  <c r="D151" i="8"/>
  <c r="C150" i="8"/>
  <c r="B149" i="8"/>
  <c r="H147" i="8"/>
  <c r="G146" i="8"/>
  <c r="F145" i="8"/>
  <c r="E144" i="8"/>
  <c r="D143" i="8"/>
  <c r="C142" i="8"/>
  <c r="B141" i="8"/>
  <c r="H139" i="8"/>
  <c r="G138" i="8"/>
  <c r="F137" i="8"/>
  <c r="E136" i="8"/>
  <c r="D135" i="8"/>
  <c r="C134" i="8"/>
  <c r="B133" i="8"/>
  <c r="H131" i="8"/>
  <c r="G130" i="8"/>
  <c r="F129" i="8"/>
  <c r="E128" i="8"/>
  <c r="D303" i="8"/>
  <c r="B229" i="8"/>
  <c r="F211" i="8"/>
  <c r="G197" i="8"/>
  <c r="G187" i="8"/>
  <c r="G179" i="8"/>
  <c r="C175" i="8"/>
  <c r="F170" i="8"/>
  <c r="B167" i="8"/>
  <c r="G163" i="8"/>
  <c r="F160" i="8"/>
  <c r="H157" i="8"/>
  <c r="F154" i="8"/>
  <c r="E151" i="8"/>
  <c r="G148" i="8"/>
  <c r="E145" i="8"/>
  <c r="D142" i="8"/>
  <c r="F139" i="8"/>
  <c r="D136" i="8"/>
  <c r="C133" i="8"/>
  <c r="F130" i="8"/>
  <c r="G128" i="8"/>
  <c r="E127" i="8"/>
  <c r="D126" i="8"/>
  <c r="C125" i="8"/>
  <c r="B124" i="8"/>
  <c r="H122" i="8"/>
  <c r="G121" i="8"/>
  <c r="F120" i="8"/>
  <c r="E119" i="8"/>
  <c r="D118" i="8"/>
  <c r="C117" i="8"/>
  <c r="B116" i="8"/>
  <c r="H114" i="8"/>
  <c r="G113" i="8"/>
  <c r="F112" i="8"/>
  <c r="E111" i="8"/>
  <c r="D110" i="8"/>
  <c r="C109" i="8"/>
  <c r="B108" i="8"/>
  <c r="H106" i="8"/>
  <c r="G105" i="8"/>
  <c r="F104" i="8"/>
  <c r="E103" i="8"/>
  <c r="D102" i="8"/>
  <c r="C101" i="8"/>
  <c r="B100" i="8"/>
  <c r="H98" i="8"/>
  <c r="G97" i="8"/>
  <c r="F96" i="8"/>
  <c r="E95" i="8"/>
  <c r="D94" i="8"/>
  <c r="C93" i="8"/>
  <c r="B92" i="8"/>
  <c r="H90" i="8"/>
  <c r="G89" i="8"/>
  <c r="F88" i="8"/>
  <c r="E87" i="8"/>
  <c r="D86" i="8"/>
  <c r="C85" i="8"/>
  <c r="B84" i="8"/>
  <c r="H82" i="8"/>
  <c r="G81" i="8"/>
  <c r="F80" i="8"/>
  <c r="E79" i="8"/>
  <c r="D78" i="8"/>
  <c r="C77" i="8"/>
  <c r="B76" i="8"/>
  <c r="H74" i="8"/>
  <c r="G73" i="8"/>
  <c r="F72" i="8"/>
  <c r="E71" i="8"/>
  <c r="D70" i="8"/>
  <c r="C69" i="8"/>
  <c r="B68" i="8"/>
  <c r="H66" i="8"/>
  <c r="G65" i="8"/>
  <c r="F64" i="8"/>
  <c r="E63" i="8"/>
  <c r="D62" i="8"/>
  <c r="C61" i="8"/>
  <c r="B60" i="8"/>
  <c r="H58" i="8"/>
  <c r="G57" i="8"/>
  <c r="F56" i="8"/>
  <c r="H283" i="8"/>
  <c r="G226" i="8"/>
  <c r="F209" i="8"/>
  <c r="E196" i="8"/>
  <c r="F186" i="8"/>
  <c r="H178" i="8"/>
  <c r="D174" i="8"/>
  <c r="G169" i="8"/>
  <c r="D166" i="8"/>
  <c r="F163" i="8"/>
  <c r="D160" i="8"/>
  <c r="C157" i="8"/>
  <c r="E154" i="8"/>
  <c r="C151" i="8"/>
  <c r="B148" i="8"/>
  <c r="D145" i="8"/>
  <c r="B142" i="8"/>
  <c r="H138" i="8"/>
  <c r="C136" i="8"/>
  <c r="H132" i="8"/>
  <c r="E130" i="8"/>
  <c r="F128" i="8"/>
  <c r="D127" i="8"/>
  <c r="C126" i="8"/>
  <c r="B125" i="8"/>
  <c r="H123" i="8"/>
  <c r="G122" i="8"/>
  <c r="F121" i="8"/>
  <c r="E120" i="8"/>
  <c r="D119" i="8"/>
  <c r="C118" i="8"/>
  <c r="B117" i="8"/>
  <c r="H115" i="8"/>
  <c r="G114" i="8"/>
  <c r="F113" i="8"/>
  <c r="E112" i="8"/>
  <c r="D111" i="8"/>
  <c r="C110" i="8"/>
  <c r="B109" i="8"/>
  <c r="H107" i="8"/>
  <c r="G106" i="8"/>
  <c r="F105" i="8"/>
  <c r="E104" i="8"/>
  <c r="D103" i="8"/>
  <c r="C102" i="8"/>
  <c r="B101" i="8"/>
  <c r="H99" i="8"/>
  <c r="G98" i="8"/>
  <c r="F97" i="8"/>
  <c r="E96" i="8"/>
  <c r="D95" i="8"/>
  <c r="C94" i="8"/>
  <c r="B93" i="8"/>
  <c r="H91" i="8"/>
  <c r="G90" i="8"/>
  <c r="F89" i="8"/>
  <c r="E88" i="8"/>
  <c r="D87" i="8"/>
  <c r="C86" i="8"/>
  <c r="B85" i="8"/>
  <c r="H83" i="8"/>
  <c r="G82" i="8"/>
  <c r="F81" i="8"/>
  <c r="E80" i="8"/>
  <c r="D79" i="8"/>
  <c r="C78" i="8"/>
  <c r="B77" i="8"/>
  <c r="H75" i="8"/>
  <c r="G74" i="8"/>
  <c r="F73" i="8"/>
  <c r="E72" i="8"/>
  <c r="D71" i="8"/>
  <c r="C70" i="8"/>
  <c r="B69" i="8"/>
  <c r="H67" i="8"/>
  <c r="G66" i="8"/>
  <c r="F65" i="8"/>
  <c r="E64" i="8"/>
  <c r="D63" i="8"/>
  <c r="C62" i="8"/>
  <c r="B61" i="8"/>
  <c r="H59" i="8"/>
  <c r="G58" i="8"/>
  <c r="F57" i="8"/>
  <c r="D271" i="8"/>
  <c r="E224" i="8"/>
  <c r="B208" i="8"/>
  <c r="C195" i="8"/>
  <c r="E185" i="8"/>
  <c r="F178" i="8"/>
  <c r="B174" i="8"/>
  <c r="E169" i="8"/>
  <c r="B166" i="8"/>
  <c r="H162" i="8"/>
  <c r="C160" i="8"/>
  <c r="H156" i="8"/>
  <c r="G153" i="8"/>
  <c r="B151" i="8"/>
  <c r="G147" i="8"/>
  <c r="F144" i="8"/>
  <c r="H141" i="8"/>
  <c r="F138" i="8"/>
  <c r="E135" i="8"/>
  <c r="G132" i="8"/>
  <c r="B130" i="8"/>
  <c r="D128" i="8"/>
  <c r="C127" i="8"/>
  <c r="B126" i="8"/>
  <c r="H124" i="8"/>
  <c r="G123" i="8"/>
  <c r="F122" i="8"/>
  <c r="E121" i="8"/>
  <c r="D120" i="8"/>
  <c r="C119" i="8"/>
  <c r="B118" i="8"/>
  <c r="H116" i="8"/>
  <c r="G115" i="8"/>
  <c r="F114" i="8"/>
  <c r="E113" i="8"/>
  <c r="D112" i="8"/>
  <c r="C111" i="8"/>
  <c r="B110" i="8"/>
  <c r="H108" i="8"/>
  <c r="G107" i="8"/>
  <c r="F106" i="8"/>
  <c r="E105" i="8"/>
  <c r="D104" i="8"/>
  <c r="C103" i="8"/>
  <c r="B102" i="8"/>
  <c r="H100" i="8"/>
  <c r="G99" i="8"/>
  <c r="F98" i="8"/>
  <c r="E97" i="8"/>
  <c r="D96" i="8"/>
  <c r="C95" i="8"/>
  <c r="B94" i="8"/>
  <c r="H92" i="8"/>
  <c r="G91" i="8"/>
  <c r="F90" i="8"/>
  <c r="E89" i="8"/>
  <c r="D88" i="8"/>
  <c r="C87" i="8"/>
  <c r="B86" i="8"/>
  <c r="H84" i="8"/>
  <c r="G83" i="8"/>
  <c r="F82" i="8"/>
  <c r="E81" i="8"/>
  <c r="D80" i="8"/>
  <c r="C79" i="8"/>
  <c r="B78" i="8"/>
  <c r="H76" i="8"/>
  <c r="G75" i="8"/>
  <c r="F74" i="8"/>
  <c r="E73" i="8"/>
  <c r="D72" i="8"/>
  <c r="C71" i="8"/>
  <c r="B70" i="8"/>
  <c r="H68" i="8"/>
  <c r="G67" i="8"/>
  <c r="F66" i="8"/>
  <c r="E65" i="8"/>
  <c r="D64" i="8"/>
  <c r="C63" i="8"/>
  <c r="B62" i="8"/>
  <c r="H60" i="8"/>
  <c r="G59" i="8"/>
  <c r="F58" i="8"/>
  <c r="E57" i="8"/>
  <c r="D56" i="8"/>
  <c r="C262" i="8"/>
  <c r="C222" i="8"/>
  <c r="B206" i="8"/>
  <c r="H193" i="8"/>
  <c r="D184" i="8"/>
  <c r="G177" i="8"/>
  <c r="C173" i="8"/>
  <c r="F168" i="8"/>
  <c r="H165" i="8"/>
  <c r="F162" i="8"/>
  <c r="E159" i="8"/>
  <c r="G156" i="8"/>
  <c r="E153" i="8"/>
  <c r="D150" i="8"/>
  <c r="F147" i="8"/>
  <c r="D144" i="8"/>
  <c r="C141" i="8"/>
  <c r="E138" i="8"/>
  <c r="C135" i="8"/>
  <c r="B132" i="8"/>
  <c r="H129" i="8"/>
  <c r="C128" i="8"/>
  <c r="B127" i="8"/>
  <c r="H125" i="8"/>
  <c r="G124" i="8"/>
  <c r="F123" i="8"/>
  <c r="E122" i="8"/>
  <c r="D121" i="8"/>
  <c r="C120" i="8"/>
  <c r="B119" i="8"/>
  <c r="H117" i="8"/>
  <c r="G116" i="8"/>
  <c r="F115" i="8"/>
  <c r="E114" i="8"/>
  <c r="D113" i="8"/>
  <c r="C112" i="8"/>
  <c r="B111" i="8"/>
  <c r="H109" i="8"/>
  <c r="G108" i="8"/>
  <c r="F107" i="8"/>
  <c r="E106" i="8"/>
  <c r="D105" i="8"/>
  <c r="C104" i="8"/>
  <c r="B103" i="8"/>
  <c r="H101" i="8"/>
  <c r="G100" i="8"/>
  <c r="F99" i="8"/>
  <c r="E98" i="8"/>
  <c r="D97" i="8"/>
  <c r="C96" i="8"/>
  <c r="B95" i="8"/>
  <c r="H93" i="8"/>
  <c r="G92" i="8"/>
  <c r="F91" i="8"/>
  <c r="E90" i="8"/>
  <c r="D89" i="8"/>
  <c r="C88" i="8"/>
  <c r="B87" i="8"/>
  <c r="H85" i="8"/>
  <c r="G84" i="8"/>
  <c r="F83" i="8"/>
  <c r="E82" i="8"/>
  <c r="D81" i="8"/>
  <c r="C80" i="8"/>
  <c r="B79" i="8"/>
  <c r="H77" i="8"/>
  <c r="G76" i="8"/>
  <c r="F75" i="8"/>
  <c r="E74" i="8"/>
  <c r="D73" i="8"/>
  <c r="C72" i="8"/>
  <c r="B71" i="8"/>
  <c r="H69" i="8"/>
  <c r="G68" i="8"/>
  <c r="F67" i="8"/>
  <c r="E66" i="8"/>
  <c r="D65" i="8"/>
  <c r="C64" i="8"/>
  <c r="B63" i="8"/>
  <c r="H61" i="8"/>
  <c r="G60" i="8"/>
  <c r="F59" i="8"/>
  <c r="E58" i="8"/>
  <c r="D57" i="8"/>
  <c r="C56" i="8"/>
  <c r="B55" i="8"/>
  <c r="H53" i="8"/>
  <c r="G52" i="8"/>
  <c r="F51" i="8"/>
  <c r="E50" i="8"/>
  <c r="D49" i="8"/>
  <c r="C48" i="8"/>
  <c r="B47" i="8"/>
  <c r="H45" i="8"/>
  <c r="G44" i="8"/>
  <c r="F43" i="8"/>
  <c r="E42" i="8"/>
  <c r="D41" i="8"/>
  <c r="C40" i="8"/>
  <c r="B39" i="8"/>
  <c r="H37" i="8"/>
  <c r="G36" i="8"/>
  <c r="F35" i="8"/>
  <c r="E34" i="8"/>
  <c r="D33" i="8"/>
  <c r="C32" i="8"/>
  <c r="B31" i="8"/>
  <c r="H29" i="8"/>
  <c r="G28" i="8"/>
  <c r="F27" i="8"/>
  <c r="E26" i="8"/>
  <c r="D25" i="8"/>
  <c r="C24" i="8"/>
  <c r="B23" i="8"/>
  <c r="H21" i="8"/>
  <c r="G20" i="8"/>
  <c r="F19" i="8"/>
  <c r="E18" i="8"/>
  <c r="D17" i="8"/>
  <c r="C16" i="8"/>
  <c r="B15" i="8"/>
  <c r="H13" i="8"/>
  <c r="B253" i="8"/>
  <c r="H219" i="8"/>
  <c r="C204" i="8"/>
  <c r="E192" i="8"/>
  <c r="C183" i="8"/>
  <c r="E177" i="8"/>
  <c r="H172" i="8"/>
  <c r="D168" i="8"/>
  <c r="C165" i="8"/>
  <c r="E162" i="8"/>
  <c r="C159" i="8"/>
  <c r="B156" i="8"/>
  <c r="D153" i="8"/>
  <c r="B150" i="8"/>
  <c r="H146" i="8"/>
  <c r="C144" i="8"/>
  <c r="H140" i="8"/>
  <c r="G137" i="8"/>
  <c r="B135" i="8"/>
  <c r="G131" i="8"/>
  <c r="G129" i="8"/>
  <c r="B128" i="8"/>
  <c r="H126" i="8"/>
  <c r="G125" i="8"/>
  <c r="F124" i="8"/>
  <c r="E123" i="8"/>
  <c r="D122" i="8"/>
  <c r="C121" i="8"/>
  <c r="B120" i="8"/>
  <c r="H118" i="8"/>
  <c r="G117" i="8"/>
  <c r="F116" i="8"/>
  <c r="E115" i="8"/>
  <c r="D114" i="8"/>
  <c r="C113" i="8"/>
  <c r="B112" i="8"/>
  <c r="H110" i="8"/>
  <c r="G109" i="8"/>
  <c r="F108" i="8"/>
  <c r="E107" i="8"/>
  <c r="D106" i="8"/>
  <c r="C105" i="8"/>
  <c r="B104" i="8"/>
  <c r="H102" i="8"/>
  <c r="G101" i="8"/>
  <c r="F100" i="8"/>
  <c r="E99" i="8"/>
  <c r="D98" i="8"/>
  <c r="C97" i="8"/>
  <c r="B96" i="8"/>
  <c r="H94" i="8"/>
  <c r="G93" i="8"/>
  <c r="F92" i="8"/>
  <c r="E91" i="8"/>
  <c r="D90" i="8"/>
  <c r="C89" i="8"/>
  <c r="B88" i="8"/>
  <c r="H86" i="8"/>
  <c r="G85" i="8"/>
  <c r="F84" i="8"/>
  <c r="E83" i="8"/>
  <c r="D82" i="8"/>
  <c r="C81" i="8"/>
  <c r="B80" i="8"/>
  <c r="H78" i="8"/>
  <c r="G77" i="8"/>
  <c r="F76" i="8"/>
  <c r="E75" i="8"/>
  <c r="D74" i="8"/>
  <c r="C73" i="8"/>
  <c r="B72" i="8"/>
  <c r="H70" i="8"/>
  <c r="G69" i="8"/>
  <c r="F68" i="8"/>
  <c r="E67" i="8"/>
  <c r="D66" i="8"/>
  <c r="C65" i="8"/>
  <c r="B64" i="8"/>
  <c r="H62" i="8"/>
  <c r="G61" i="8"/>
  <c r="F60" i="8"/>
  <c r="E59" i="8"/>
  <c r="D58" i="8"/>
  <c r="C57" i="8"/>
  <c r="B56" i="8"/>
  <c r="H54" i="8"/>
  <c r="G53" i="8"/>
  <c r="F52" i="8"/>
  <c r="E51" i="8"/>
  <c r="D50" i="8"/>
  <c r="C49" i="8"/>
  <c r="B48" i="8"/>
  <c r="H46" i="8"/>
  <c r="G45" i="8"/>
  <c r="F44" i="8"/>
  <c r="E43" i="8"/>
  <c r="D42" i="8"/>
  <c r="C41" i="8"/>
  <c r="B40" i="8"/>
  <c r="H38" i="8"/>
  <c r="G37" i="8"/>
  <c r="F36" i="8"/>
  <c r="E35" i="8"/>
  <c r="D34" i="8"/>
  <c r="C33" i="8"/>
  <c r="B32" i="8"/>
  <c r="H30" i="8"/>
  <c r="G29" i="8"/>
  <c r="F28" i="8"/>
  <c r="E27" i="8"/>
  <c r="D26" i="8"/>
  <c r="C25" i="8"/>
  <c r="B24" i="8"/>
  <c r="H22" i="8"/>
  <c r="G21" i="8"/>
  <c r="F20" i="8"/>
  <c r="E19" i="8"/>
  <c r="D18" i="8"/>
  <c r="C17" i="8"/>
  <c r="B16" i="8"/>
  <c r="H14" i="8"/>
  <c r="G13" i="8"/>
  <c r="H243" i="8"/>
  <c r="F217" i="8"/>
  <c r="E202" i="8"/>
  <c r="C191" i="8"/>
  <c r="B182" i="8"/>
  <c r="F176" i="8"/>
  <c r="B172" i="8"/>
  <c r="C168" i="8"/>
  <c r="H164" i="8"/>
  <c r="G161" i="8"/>
  <c r="B159" i="8"/>
  <c r="G155" i="8"/>
  <c r="F152" i="8"/>
  <c r="H149" i="8"/>
  <c r="F146" i="8"/>
  <c r="E143" i="8"/>
  <c r="G140" i="8"/>
  <c r="E137" i="8"/>
  <c r="D134" i="8"/>
  <c r="F131" i="8"/>
  <c r="E129" i="8"/>
  <c r="H127" i="8"/>
  <c r="G126" i="8"/>
  <c r="F125" i="8"/>
  <c r="E124" i="8"/>
  <c r="D123" i="8"/>
  <c r="C122" i="8"/>
  <c r="B121" i="8"/>
  <c r="H119" i="8"/>
  <c r="G118" i="8"/>
  <c r="F117" i="8"/>
  <c r="E116" i="8"/>
  <c r="D115" i="8"/>
  <c r="C114" i="8"/>
  <c r="B113" i="8"/>
  <c r="H111" i="8"/>
  <c r="G110" i="8"/>
  <c r="F109" i="8"/>
  <c r="E108" i="8"/>
  <c r="D107" i="8"/>
  <c r="C106" i="8"/>
  <c r="B105" i="8"/>
  <c r="H103" i="8"/>
  <c r="G102" i="8"/>
  <c r="F101" i="8"/>
  <c r="E100" i="8"/>
  <c r="D99" i="8"/>
  <c r="C98" i="8"/>
  <c r="B97" i="8"/>
  <c r="H95" i="8"/>
  <c r="G94" i="8"/>
  <c r="F93" i="8"/>
  <c r="E92" i="8"/>
  <c r="D91" i="8"/>
  <c r="C90" i="8"/>
  <c r="B89" i="8"/>
  <c r="H87" i="8"/>
  <c r="G86" i="8"/>
  <c r="F85" i="8"/>
  <c r="E84" i="8"/>
  <c r="D83" i="8"/>
  <c r="C82" i="8"/>
  <c r="B81" i="8"/>
  <c r="H79" i="8"/>
  <c r="G78" i="8"/>
  <c r="F77" i="8"/>
  <c r="E76" i="8"/>
  <c r="D75" i="8"/>
  <c r="C74" i="8"/>
  <c r="B73" i="8"/>
  <c r="H71" i="8"/>
  <c r="G70" i="8"/>
  <c r="F69" i="8"/>
  <c r="G234" i="8"/>
  <c r="D215" i="8"/>
  <c r="G200" i="8"/>
  <c r="B190" i="8"/>
  <c r="H180" i="8"/>
  <c r="D176" i="8"/>
  <c r="G171" i="8"/>
  <c r="E167" i="8"/>
  <c r="G164" i="8"/>
  <c r="E161" i="8"/>
  <c r="D158" i="8"/>
  <c r="F155" i="8"/>
  <c r="D152" i="8"/>
  <c r="C149" i="8"/>
  <c r="E146" i="8"/>
  <c r="C143" i="8"/>
  <c r="B140" i="8"/>
  <c r="D137" i="8"/>
  <c r="B134" i="8"/>
  <c r="C131" i="8"/>
  <c r="D129" i="8"/>
  <c r="G127" i="8"/>
  <c r="F126" i="8"/>
  <c r="E125" i="8"/>
  <c r="D124" i="8"/>
  <c r="C123" i="8"/>
  <c r="B122" i="8"/>
  <c r="H120" i="8"/>
  <c r="G119" i="8"/>
  <c r="F118" i="8"/>
  <c r="E117" i="8"/>
  <c r="D116" i="8"/>
  <c r="C115" i="8"/>
  <c r="B114" i="8"/>
  <c r="H112" i="8"/>
  <c r="G111" i="8"/>
  <c r="F110" i="8"/>
  <c r="E109" i="8"/>
  <c r="D108" i="8"/>
  <c r="C107" i="8"/>
  <c r="B106" i="8"/>
  <c r="H104" i="8"/>
  <c r="G103" i="8"/>
  <c r="F102" i="8"/>
  <c r="E101" i="8"/>
  <c r="D100" i="8"/>
  <c r="C99" i="8"/>
  <c r="B98" i="8"/>
  <c r="H96" i="8"/>
  <c r="G95" i="8"/>
  <c r="F94" i="8"/>
  <c r="E93" i="8"/>
  <c r="D92" i="8"/>
  <c r="C91" i="8"/>
  <c r="B90" i="8"/>
  <c r="H88" i="8"/>
  <c r="G87" i="8"/>
  <c r="F86" i="8"/>
  <c r="E85" i="8"/>
  <c r="D84" i="8"/>
  <c r="C83" i="8"/>
  <c r="B82" i="8"/>
  <c r="H80" i="8"/>
  <c r="G79" i="8"/>
  <c r="F78" i="8"/>
  <c r="E77" i="8"/>
  <c r="D76" i="8"/>
  <c r="C75" i="8"/>
  <c r="B74" i="8"/>
  <c r="H72" i="8"/>
  <c r="G71" i="8"/>
  <c r="F70" i="8"/>
  <c r="E69" i="8"/>
  <c r="D68" i="8"/>
  <c r="C67" i="8"/>
  <c r="B66" i="8"/>
  <c r="H64" i="8"/>
  <c r="G63" i="8"/>
  <c r="F62" i="8"/>
  <c r="E61" i="8"/>
  <c r="D60" i="8"/>
  <c r="C59" i="8"/>
  <c r="B58" i="8"/>
  <c r="H56" i="8"/>
  <c r="G55" i="8"/>
  <c r="F54" i="8"/>
  <c r="E53" i="8"/>
  <c r="D52" i="8"/>
  <c r="C51" i="8"/>
  <c r="B50" i="8"/>
  <c r="H48" i="8"/>
  <c r="G47" i="8"/>
  <c r="F46" i="8"/>
  <c r="E45" i="8"/>
  <c r="D44" i="8"/>
  <c r="C43" i="8"/>
  <c r="B42" i="8"/>
  <c r="H40" i="8"/>
  <c r="G39" i="8"/>
  <c r="F38" i="8"/>
  <c r="E37" i="8"/>
  <c r="D36" i="8"/>
  <c r="C35" i="8"/>
  <c r="B34" i="8"/>
  <c r="H32" i="8"/>
  <c r="G31" i="8"/>
  <c r="F30" i="8"/>
  <c r="E29" i="8"/>
  <c r="D28" i="8"/>
  <c r="C27" i="8"/>
  <c r="B26" i="8"/>
  <c r="H24" i="8"/>
  <c r="G23" i="8"/>
  <c r="F22" i="8"/>
  <c r="E21" i="8"/>
  <c r="D20" i="8"/>
  <c r="C19" i="8"/>
  <c r="B18" i="8"/>
  <c r="H16" i="8"/>
  <c r="G15" i="8"/>
  <c r="F14" i="8"/>
  <c r="E13" i="8"/>
  <c r="D23" i="8"/>
  <c r="D13" i="8"/>
  <c r="B17" i="8"/>
  <c r="H20" i="8"/>
  <c r="E24" i="8"/>
  <c r="B28" i="8"/>
  <c r="F31" i="8"/>
  <c r="D35" i="8"/>
  <c r="C39" i="8"/>
  <c r="G42" i="8"/>
  <c r="D46" i="8"/>
  <c r="H49" i="8"/>
  <c r="H51" i="8"/>
  <c r="E55" i="8"/>
  <c r="B59" i="8"/>
  <c r="F63" i="8"/>
  <c r="C68" i="8"/>
  <c r="C76" i="8"/>
  <c r="D85" i="8"/>
  <c r="E94" i="8"/>
  <c r="F103" i="8"/>
  <c r="G112" i="8"/>
  <c r="H121" i="8"/>
  <c r="H133" i="8"/>
  <c r="B158" i="8"/>
  <c r="C199" i="8"/>
  <c r="F155" i="7"/>
  <c r="H52" i="7"/>
  <c r="B28" i="7"/>
  <c r="C13" i="7"/>
  <c r="H15" i="8"/>
  <c r="H26" i="8"/>
  <c r="H42" i="7"/>
  <c r="D15" i="8"/>
  <c r="H18" i="8"/>
  <c r="E22" i="8"/>
  <c r="C26" i="8"/>
  <c r="B30" i="8"/>
  <c r="F33" i="8"/>
  <c r="C37" i="8"/>
  <c r="G40" i="8"/>
  <c r="E44" i="8"/>
  <c r="D48" i="8"/>
  <c r="F53" i="8"/>
  <c r="D24" i="7"/>
  <c r="E47" i="7"/>
  <c r="F13" i="8"/>
  <c r="E15" i="8"/>
  <c r="E17" i="8"/>
  <c r="B19" i="8"/>
  <c r="B21" i="8"/>
  <c r="G22" i="8"/>
  <c r="F24" i="8"/>
  <c r="F26" i="8"/>
  <c r="C28" i="8"/>
  <c r="C30" i="8"/>
  <c r="H31" i="8"/>
  <c r="G33" i="8"/>
  <c r="G35" i="8"/>
  <c r="D37" i="8"/>
  <c r="D39" i="8"/>
  <c r="B41" i="8"/>
  <c r="H42" i="8"/>
  <c r="H44" i="8"/>
  <c r="E46" i="8"/>
  <c r="E48" i="8"/>
  <c r="C50" i="8"/>
  <c r="B52" i="8"/>
  <c r="B54" i="8"/>
  <c r="F55" i="8"/>
  <c r="D59" i="8"/>
  <c r="H63" i="8"/>
  <c r="E68" i="8"/>
  <c r="D77" i="8"/>
  <c r="E86" i="8"/>
  <c r="F95" i="8"/>
  <c r="G104" i="8"/>
  <c r="H113" i="8"/>
  <c r="B123" i="8"/>
  <c r="F136" i="8"/>
  <c r="D161" i="8"/>
  <c r="D213" i="8"/>
  <c r="D19" i="8"/>
  <c r="C21" i="8"/>
  <c r="C23" i="8"/>
  <c r="G24" i="8"/>
  <c r="G26" i="8"/>
  <c r="E28" i="8"/>
  <c r="D30" i="8"/>
  <c r="D32" i="8"/>
  <c r="H33" i="8"/>
  <c r="H35" i="8"/>
  <c r="F37" i="8"/>
  <c r="E39" i="8"/>
  <c r="E41" i="8"/>
  <c r="B43" i="8"/>
  <c r="B45" i="8"/>
  <c r="G46" i="8"/>
  <c r="F48" i="8"/>
  <c r="F50" i="8"/>
  <c r="C52" i="8"/>
  <c r="C54" i="8"/>
  <c r="H55" i="8"/>
  <c r="C60" i="8"/>
  <c r="G64" i="8"/>
  <c r="D69" i="8"/>
  <c r="E78" i="8"/>
  <c r="F87" i="8"/>
  <c r="G96" i="8"/>
  <c r="H105" i="8"/>
  <c r="B115" i="8"/>
  <c r="C124" i="8"/>
  <c r="G139" i="8"/>
  <c r="B164" i="8"/>
  <c r="B232" i="8"/>
  <c r="C82" i="7"/>
  <c r="D14" i="7"/>
  <c r="G17" i="7"/>
  <c r="H21" i="7"/>
  <c r="E25" i="7"/>
  <c r="H28" i="7"/>
  <c r="G33" i="7"/>
  <c r="D38" i="7"/>
  <c r="G43" i="7"/>
  <c r="F48" i="7"/>
  <c r="C53" i="7"/>
  <c r="E58" i="7"/>
  <c r="F64" i="7"/>
  <c r="E84" i="7"/>
  <c r="C64" i="7"/>
  <c r="B15" i="7"/>
  <c r="F18" i="7"/>
  <c r="B22" i="7"/>
  <c r="G25" i="7"/>
  <c r="C29" i="7"/>
  <c r="F34" i="7"/>
  <c r="E39" i="7"/>
  <c r="B44" i="7"/>
  <c r="D49" i="7"/>
  <c r="H53" i="7"/>
  <c r="H58" i="7"/>
  <c r="G65" i="7"/>
  <c r="C98" i="7"/>
  <c r="G57" i="7"/>
  <c r="C15" i="7"/>
  <c r="H18" i="7"/>
  <c r="D22" i="7"/>
  <c r="E26" i="7"/>
  <c r="D30" i="7"/>
  <c r="H34" i="7"/>
  <c r="C40" i="7"/>
  <c r="G44" i="7"/>
  <c r="G49" i="7"/>
  <c r="B55" i="7"/>
  <c r="F59" i="7"/>
  <c r="E66" i="7"/>
  <c r="D107" i="7"/>
  <c r="E15" i="7"/>
  <c r="F19" i="7"/>
  <c r="C23" i="7"/>
  <c r="F26" i="7"/>
  <c r="B31" i="7"/>
  <c r="F35" i="7"/>
  <c r="F40" i="7"/>
  <c r="H45" i="7"/>
  <c r="E50" i="7"/>
  <c r="C55" i="7"/>
  <c r="H60" i="7"/>
  <c r="C69" i="7"/>
  <c r="H111" i="7"/>
  <c r="D16" i="7"/>
  <c r="G19" i="7"/>
  <c r="E23" i="7"/>
  <c r="H26" i="7"/>
  <c r="E31" i="7"/>
  <c r="G36" i="7"/>
  <c r="D41" i="7"/>
  <c r="B46" i="7"/>
  <c r="F50" i="7"/>
  <c r="C56" i="7"/>
  <c r="C61" i="7"/>
  <c r="D70" i="7"/>
  <c r="B135" i="7"/>
  <c r="E11" i="7"/>
  <c r="E10" i="7" s="1"/>
  <c r="F16" i="7"/>
  <c r="B20" i="7"/>
  <c r="C24" i="7"/>
  <c r="G27" i="7"/>
  <c r="C32" i="7"/>
  <c r="H36" i="7"/>
  <c r="E41" i="7"/>
  <c r="B47" i="7"/>
  <c r="G51" i="7"/>
  <c r="D56" i="7"/>
  <c r="B62" i="7"/>
  <c r="B71" i="7"/>
  <c r="E148" i="7"/>
  <c r="F42" i="7"/>
  <c r="C47" i="7"/>
  <c r="B52" i="7"/>
  <c r="F56" i="7"/>
  <c r="D62" i="7"/>
  <c r="G77" i="7"/>
  <c r="H372" i="7"/>
  <c r="G371" i="7"/>
  <c r="F370" i="7"/>
  <c r="E369" i="7"/>
  <c r="D368" i="7"/>
  <c r="C367" i="7"/>
  <c r="B366" i="7"/>
  <c r="H364" i="7"/>
  <c r="G363" i="7"/>
  <c r="F362" i="7"/>
  <c r="E361" i="7"/>
  <c r="D360" i="7"/>
  <c r="C359" i="7"/>
  <c r="B358" i="7"/>
  <c r="H356" i="7"/>
  <c r="G355" i="7"/>
  <c r="F354" i="7"/>
  <c r="E353" i="7"/>
  <c r="D352" i="7"/>
  <c r="C351" i="7"/>
  <c r="B350" i="7"/>
  <c r="H348" i="7"/>
  <c r="G347" i="7"/>
  <c r="F346" i="7"/>
  <c r="E345" i="7"/>
  <c r="D344" i="7"/>
  <c r="C343" i="7"/>
  <c r="B342" i="7"/>
  <c r="H340" i="7"/>
  <c r="G339" i="7"/>
  <c r="F338" i="7"/>
  <c r="E337" i="7"/>
  <c r="D336" i="7"/>
  <c r="C335" i="7"/>
  <c r="B334" i="7"/>
  <c r="H332" i="7"/>
  <c r="G331" i="7"/>
  <c r="F330" i="7"/>
  <c r="E329" i="7"/>
  <c r="D328" i="7"/>
  <c r="C327" i="7"/>
  <c r="B326" i="7"/>
  <c r="H324" i="7"/>
  <c r="G323" i="7"/>
  <c r="F322" i="7"/>
  <c r="E321" i="7"/>
  <c r="D320" i="7"/>
  <c r="C319" i="7"/>
  <c r="B318" i="7"/>
  <c r="H316" i="7"/>
  <c r="G315" i="7"/>
  <c r="F314" i="7"/>
  <c r="E313" i="7"/>
  <c r="D312" i="7"/>
  <c r="C311" i="7"/>
  <c r="B310" i="7"/>
  <c r="H308" i="7"/>
  <c r="G307" i="7"/>
  <c r="F306" i="7"/>
  <c r="E305" i="7"/>
  <c r="D304" i="7"/>
  <c r="C303" i="7"/>
  <c r="B302" i="7"/>
  <c r="H300" i="7"/>
  <c r="G299" i="7"/>
  <c r="F298" i="7"/>
  <c r="E297" i="7"/>
  <c r="D296" i="7"/>
  <c r="C295" i="7"/>
  <c r="B294" i="7"/>
  <c r="H292" i="7"/>
  <c r="G291" i="7"/>
  <c r="F290" i="7"/>
  <c r="E289" i="7"/>
  <c r="D288" i="7"/>
  <c r="C287" i="7"/>
  <c r="B286" i="7"/>
  <c r="H284" i="7"/>
  <c r="G283" i="7"/>
  <c r="F282" i="7"/>
  <c r="E281" i="7"/>
  <c r="D280" i="7"/>
  <c r="C279" i="7"/>
  <c r="B278" i="7"/>
  <c r="H276" i="7"/>
  <c r="G372" i="7"/>
  <c r="F371" i="7"/>
  <c r="E370" i="7"/>
  <c r="D369" i="7"/>
  <c r="C368" i="7"/>
  <c r="B367" i="7"/>
  <c r="H365" i="7"/>
  <c r="G364" i="7"/>
  <c r="F363" i="7"/>
  <c r="E362" i="7"/>
  <c r="D361" i="7"/>
  <c r="C360" i="7"/>
  <c r="B359" i="7"/>
  <c r="H357" i="7"/>
  <c r="G356" i="7"/>
  <c r="F355" i="7"/>
  <c r="E354" i="7"/>
  <c r="D353" i="7"/>
  <c r="C352" i="7"/>
  <c r="B351" i="7"/>
  <c r="H349" i="7"/>
  <c r="G348" i="7"/>
  <c r="F347" i="7"/>
  <c r="E346" i="7"/>
  <c r="D345" i="7"/>
  <c r="C344" i="7"/>
  <c r="B343" i="7"/>
  <c r="H341" i="7"/>
  <c r="G340" i="7"/>
  <c r="F339" i="7"/>
  <c r="E338" i="7"/>
  <c r="D337" i="7"/>
  <c r="C336" i="7"/>
  <c r="B335" i="7"/>
  <c r="H333" i="7"/>
  <c r="G332" i="7"/>
  <c r="F331" i="7"/>
  <c r="E330" i="7"/>
  <c r="D329" i="7"/>
  <c r="C328" i="7"/>
  <c r="B327" i="7"/>
  <c r="H325" i="7"/>
  <c r="G324" i="7"/>
  <c r="F323" i="7"/>
  <c r="E322" i="7"/>
  <c r="D321" i="7"/>
  <c r="C320" i="7"/>
  <c r="B319" i="7"/>
  <c r="H317" i="7"/>
  <c r="G316" i="7"/>
  <c r="F315" i="7"/>
  <c r="E314" i="7"/>
  <c r="D313" i="7"/>
  <c r="C312" i="7"/>
  <c r="B311" i="7"/>
  <c r="H309" i="7"/>
  <c r="G308" i="7"/>
  <c r="F307" i="7"/>
  <c r="E306" i="7"/>
  <c r="D305" i="7"/>
  <c r="C304" i="7"/>
  <c r="B303" i="7"/>
  <c r="H301" i="7"/>
  <c r="G300" i="7"/>
  <c r="F299" i="7"/>
  <c r="E298" i="7"/>
  <c r="D297" i="7"/>
  <c r="C296" i="7"/>
  <c r="B295" i="7"/>
  <c r="H293" i="7"/>
  <c r="G292" i="7"/>
  <c r="F372" i="7"/>
  <c r="E371" i="7"/>
  <c r="D370" i="7"/>
  <c r="C369" i="7"/>
  <c r="B368" i="7"/>
  <c r="H366" i="7"/>
  <c r="G365" i="7"/>
  <c r="F364" i="7"/>
  <c r="E363" i="7"/>
  <c r="D362" i="7"/>
  <c r="C361" i="7"/>
  <c r="B360" i="7"/>
  <c r="H358" i="7"/>
  <c r="G357" i="7"/>
  <c r="F356" i="7"/>
  <c r="E355" i="7"/>
  <c r="D354" i="7"/>
  <c r="C353" i="7"/>
  <c r="B352" i="7"/>
  <c r="H350" i="7"/>
  <c r="G349" i="7"/>
  <c r="F348" i="7"/>
  <c r="E347" i="7"/>
  <c r="D346" i="7"/>
  <c r="C345" i="7"/>
  <c r="B344" i="7"/>
  <c r="H342" i="7"/>
  <c r="G341" i="7"/>
  <c r="F340" i="7"/>
  <c r="E339" i="7"/>
  <c r="D338" i="7"/>
  <c r="C337" i="7"/>
  <c r="B336" i="7"/>
  <c r="H334" i="7"/>
  <c r="G333" i="7"/>
  <c r="F332" i="7"/>
  <c r="E331" i="7"/>
  <c r="D330" i="7"/>
  <c r="C329" i="7"/>
  <c r="B328" i="7"/>
  <c r="H326" i="7"/>
  <c r="G325" i="7"/>
  <c r="F324" i="7"/>
  <c r="E323" i="7"/>
  <c r="D322" i="7"/>
  <c r="C321" i="7"/>
  <c r="B320" i="7"/>
  <c r="H318" i="7"/>
  <c r="G317" i="7"/>
  <c r="F316" i="7"/>
  <c r="E315" i="7"/>
  <c r="D314" i="7"/>
  <c r="C313" i="7"/>
  <c r="B312" i="7"/>
  <c r="H310" i="7"/>
  <c r="G309" i="7"/>
  <c r="F308" i="7"/>
  <c r="E307" i="7"/>
  <c r="D306" i="7"/>
  <c r="C305" i="7"/>
  <c r="B304" i="7"/>
  <c r="H302" i="7"/>
  <c r="G301" i="7"/>
  <c r="F300" i="7"/>
  <c r="E299" i="7"/>
  <c r="D298" i="7"/>
  <c r="C297" i="7"/>
  <c r="B296" i="7"/>
  <c r="H294" i="7"/>
  <c r="G293" i="7"/>
  <c r="F292" i="7"/>
  <c r="E372" i="7"/>
  <c r="D371" i="7"/>
  <c r="C370" i="7"/>
  <c r="B369" i="7"/>
  <c r="H367" i="7"/>
  <c r="G366" i="7"/>
  <c r="F365" i="7"/>
  <c r="E364" i="7"/>
  <c r="D363" i="7"/>
  <c r="C362" i="7"/>
  <c r="B361" i="7"/>
  <c r="H359" i="7"/>
  <c r="G358" i="7"/>
  <c r="F357" i="7"/>
  <c r="E356" i="7"/>
  <c r="D355" i="7"/>
  <c r="C354" i="7"/>
  <c r="B353" i="7"/>
  <c r="H351" i="7"/>
  <c r="G350" i="7"/>
  <c r="F349" i="7"/>
  <c r="E348" i="7"/>
  <c r="D347" i="7"/>
  <c r="C346" i="7"/>
  <c r="B345" i="7"/>
  <c r="H343" i="7"/>
  <c r="G342" i="7"/>
  <c r="F341" i="7"/>
  <c r="E340" i="7"/>
  <c r="D339" i="7"/>
  <c r="C338" i="7"/>
  <c r="B337" i="7"/>
  <c r="H335" i="7"/>
  <c r="G334" i="7"/>
  <c r="F333" i="7"/>
  <c r="E332" i="7"/>
  <c r="D331" i="7"/>
  <c r="C330" i="7"/>
  <c r="B329" i="7"/>
  <c r="H327" i="7"/>
  <c r="G326" i="7"/>
  <c r="F325" i="7"/>
  <c r="E324" i="7"/>
  <c r="D323" i="7"/>
  <c r="C322" i="7"/>
  <c r="B321" i="7"/>
  <c r="H319" i="7"/>
  <c r="G318" i="7"/>
  <c r="F317" i="7"/>
  <c r="E316" i="7"/>
  <c r="D315" i="7"/>
  <c r="C314" i="7"/>
  <c r="B313" i="7"/>
  <c r="H311" i="7"/>
  <c r="G310" i="7"/>
  <c r="F309" i="7"/>
  <c r="E308" i="7"/>
  <c r="D307" i="7"/>
  <c r="C306" i="7"/>
  <c r="B305" i="7"/>
  <c r="H303" i="7"/>
  <c r="G302" i="7"/>
  <c r="F301" i="7"/>
  <c r="E300" i="7"/>
  <c r="D299" i="7"/>
  <c r="C298" i="7"/>
  <c r="B297" i="7"/>
  <c r="H295" i="7"/>
  <c r="G294" i="7"/>
  <c r="F293" i="7"/>
  <c r="E292" i="7"/>
  <c r="D291" i="7"/>
  <c r="C290" i="7"/>
  <c r="B289" i="7"/>
  <c r="H287" i="7"/>
  <c r="G286" i="7"/>
  <c r="F285" i="7"/>
  <c r="E284" i="7"/>
  <c r="D372" i="7"/>
  <c r="C371" i="7"/>
  <c r="B370" i="7"/>
  <c r="H368" i="7"/>
  <c r="G367" i="7"/>
  <c r="F366" i="7"/>
  <c r="E365" i="7"/>
  <c r="D364" i="7"/>
  <c r="C363" i="7"/>
  <c r="B362" i="7"/>
  <c r="H360" i="7"/>
  <c r="G359" i="7"/>
  <c r="F358" i="7"/>
  <c r="E357" i="7"/>
  <c r="D356" i="7"/>
  <c r="C355" i="7"/>
  <c r="B354" i="7"/>
  <c r="H352" i="7"/>
  <c r="G351" i="7"/>
  <c r="F350" i="7"/>
  <c r="E349" i="7"/>
  <c r="D348" i="7"/>
  <c r="C347" i="7"/>
  <c r="B346" i="7"/>
  <c r="H344" i="7"/>
  <c r="G343" i="7"/>
  <c r="F342" i="7"/>
  <c r="E341" i="7"/>
  <c r="D340" i="7"/>
  <c r="C339" i="7"/>
  <c r="B338" i="7"/>
  <c r="H336" i="7"/>
  <c r="G335" i="7"/>
  <c r="F334" i="7"/>
  <c r="E333" i="7"/>
  <c r="D332" i="7"/>
  <c r="C331" i="7"/>
  <c r="B330" i="7"/>
  <c r="H328" i="7"/>
  <c r="G327" i="7"/>
  <c r="F326" i="7"/>
  <c r="E325" i="7"/>
  <c r="D324" i="7"/>
  <c r="C323" i="7"/>
  <c r="B322" i="7"/>
  <c r="H320" i="7"/>
  <c r="G319" i="7"/>
  <c r="F318" i="7"/>
  <c r="E317" i="7"/>
  <c r="D316" i="7"/>
  <c r="C315" i="7"/>
  <c r="B314" i="7"/>
  <c r="H312" i="7"/>
  <c r="G311" i="7"/>
  <c r="F310" i="7"/>
  <c r="E309" i="7"/>
  <c r="D308" i="7"/>
  <c r="C307" i="7"/>
  <c r="B306" i="7"/>
  <c r="H304" i="7"/>
  <c r="G303" i="7"/>
  <c r="F302" i="7"/>
  <c r="E301" i="7"/>
  <c r="D300" i="7"/>
  <c r="C299" i="7"/>
  <c r="B298" i="7"/>
  <c r="H296" i="7"/>
  <c r="G295" i="7"/>
  <c r="F294" i="7"/>
  <c r="E293" i="7"/>
  <c r="D292" i="7"/>
  <c r="C291" i="7"/>
  <c r="B290" i="7"/>
  <c r="H288" i="7"/>
  <c r="G287" i="7"/>
  <c r="F286" i="7"/>
  <c r="E285" i="7"/>
  <c r="C372" i="7"/>
  <c r="B371" i="7"/>
  <c r="H369" i="7"/>
  <c r="G368" i="7"/>
  <c r="F367" i="7"/>
  <c r="E366" i="7"/>
  <c r="D365" i="7"/>
  <c r="C364" i="7"/>
  <c r="B363" i="7"/>
  <c r="H361" i="7"/>
  <c r="G360" i="7"/>
  <c r="F359" i="7"/>
  <c r="E358" i="7"/>
  <c r="D357" i="7"/>
  <c r="C356" i="7"/>
  <c r="B355" i="7"/>
  <c r="H353" i="7"/>
  <c r="G352" i="7"/>
  <c r="F351" i="7"/>
  <c r="E350" i="7"/>
  <c r="D349" i="7"/>
  <c r="C348" i="7"/>
  <c r="B347" i="7"/>
  <c r="H345" i="7"/>
  <c r="G344" i="7"/>
  <c r="F343" i="7"/>
  <c r="E342" i="7"/>
  <c r="D341" i="7"/>
  <c r="C340" i="7"/>
  <c r="B339" i="7"/>
  <c r="H337" i="7"/>
  <c r="G336" i="7"/>
  <c r="F335" i="7"/>
  <c r="E334" i="7"/>
  <c r="D333" i="7"/>
  <c r="C332" i="7"/>
  <c r="B331" i="7"/>
  <c r="H329" i="7"/>
  <c r="G328" i="7"/>
  <c r="F327" i="7"/>
  <c r="E326" i="7"/>
  <c r="D325" i="7"/>
  <c r="C324" i="7"/>
  <c r="B323" i="7"/>
  <c r="H321" i="7"/>
  <c r="G320" i="7"/>
  <c r="F319" i="7"/>
  <c r="E318" i="7"/>
  <c r="D317" i="7"/>
  <c r="C316" i="7"/>
  <c r="B315" i="7"/>
  <c r="H313" i="7"/>
  <c r="G312" i="7"/>
  <c r="F311" i="7"/>
  <c r="E310" i="7"/>
  <c r="D309" i="7"/>
  <c r="C308" i="7"/>
  <c r="B307" i="7"/>
  <c r="H305" i="7"/>
  <c r="G304" i="7"/>
  <c r="F303" i="7"/>
  <c r="E302" i="7"/>
  <c r="D301" i="7"/>
  <c r="C300" i="7"/>
  <c r="B299" i="7"/>
  <c r="H297" i="7"/>
  <c r="G296" i="7"/>
  <c r="F295" i="7"/>
  <c r="E294" i="7"/>
  <c r="D293" i="7"/>
  <c r="C292" i="7"/>
  <c r="B372" i="7"/>
  <c r="H370" i="7"/>
  <c r="G369" i="7"/>
  <c r="F368" i="7"/>
  <c r="E367" i="7"/>
  <c r="D366" i="7"/>
  <c r="C365" i="7"/>
  <c r="B364" i="7"/>
  <c r="H362" i="7"/>
  <c r="G361" i="7"/>
  <c r="F360" i="7"/>
  <c r="E359" i="7"/>
  <c r="D358" i="7"/>
  <c r="C357" i="7"/>
  <c r="B356" i="7"/>
  <c r="H354" i="7"/>
  <c r="G353" i="7"/>
  <c r="F352" i="7"/>
  <c r="E351" i="7"/>
  <c r="D350" i="7"/>
  <c r="C349" i="7"/>
  <c r="B348" i="7"/>
  <c r="H346" i="7"/>
  <c r="G345" i="7"/>
  <c r="F344" i="7"/>
  <c r="E343" i="7"/>
  <c r="D342" i="7"/>
  <c r="C341" i="7"/>
  <c r="B340" i="7"/>
  <c r="H338" i="7"/>
  <c r="G337" i="7"/>
  <c r="F336" i="7"/>
  <c r="E335" i="7"/>
  <c r="D334" i="7"/>
  <c r="C333" i="7"/>
  <c r="B332" i="7"/>
  <c r="H330" i="7"/>
  <c r="G329" i="7"/>
  <c r="F328" i="7"/>
  <c r="E327" i="7"/>
  <c r="D326" i="7"/>
  <c r="C325" i="7"/>
  <c r="B324" i="7"/>
  <c r="H322" i="7"/>
  <c r="G321" i="7"/>
  <c r="F320" i="7"/>
  <c r="E319" i="7"/>
  <c r="D318" i="7"/>
  <c r="C317" i="7"/>
  <c r="B316" i="7"/>
  <c r="H314" i="7"/>
  <c r="G313" i="7"/>
  <c r="F312" i="7"/>
  <c r="E311" i="7"/>
  <c r="D310" i="7"/>
  <c r="C309" i="7"/>
  <c r="B308" i="7"/>
  <c r="H306" i="7"/>
  <c r="G305" i="7"/>
  <c r="F304" i="7"/>
  <c r="E303" i="7"/>
  <c r="D302" i="7"/>
  <c r="C301" i="7"/>
  <c r="B300" i="7"/>
  <c r="H298" i="7"/>
  <c r="G297" i="7"/>
  <c r="F296" i="7"/>
  <c r="E295" i="7"/>
  <c r="D294" i="7"/>
  <c r="C293" i="7"/>
  <c r="B292" i="7"/>
  <c r="H290" i="7"/>
  <c r="G289" i="7"/>
  <c r="F288" i="7"/>
  <c r="E287" i="7"/>
  <c r="D286" i="7"/>
  <c r="C285" i="7"/>
  <c r="B284" i="7"/>
  <c r="H282" i="7"/>
  <c r="G281" i="7"/>
  <c r="F280" i="7"/>
  <c r="E279" i="7"/>
  <c r="D278" i="7"/>
  <c r="C277" i="7"/>
  <c r="H371" i="7"/>
  <c r="G362" i="7"/>
  <c r="F353" i="7"/>
  <c r="E344" i="7"/>
  <c r="D335" i="7"/>
  <c r="C326" i="7"/>
  <c r="B317" i="7"/>
  <c r="H307" i="7"/>
  <c r="G298" i="7"/>
  <c r="E291" i="7"/>
  <c r="C289" i="7"/>
  <c r="H286" i="7"/>
  <c r="F284" i="7"/>
  <c r="B283" i="7"/>
  <c r="D281" i="7"/>
  <c r="H279" i="7"/>
  <c r="E278" i="7"/>
  <c r="G276" i="7"/>
  <c r="F275" i="7"/>
  <c r="E274" i="7"/>
  <c r="D273" i="7"/>
  <c r="C272" i="7"/>
  <c r="B271" i="7"/>
  <c r="H269" i="7"/>
  <c r="G268" i="7"/>
  <c r="F267" i="7"/>
  <c r="E266" i="7"/>
  <c r="D265" i="7"/>
  <c r="C264" i="7"/>
  <c r="B263" i="7"/>
  <c r="H261" i="7"/>
  <c r="G260" i="7"/>
  <c r="F259" i="7"/>
  <c r="E258" i="7"/>
  <c r="D257" i="7"/>
  <c r="C256" i="7"/>
  <c r="B255" i="7"/>
  <c r="H253" i="7"/>
  <c r="G252" i="7"/>
  <c r="F251" i="7"/>
  <c r="E250" i="7"/>
  <c r="D249" i="7"/>
  <c r="C248" i="7"/>
  <c r="B247" i="7"/>
  <c r="H245" i="7"/>
  <c r="G244" i="7"/>
  <c r="F243" i="7"/>
  <c r="E242" i="7"/>
  <c r="D241" i="7"/>
  <c r="C240" i="7"/>
  <c r="B239" i="7"/>
  <c r="H237" i="7"/>
  <c r="G236" i="7"/>
  <c r="F235" i="7"/>
  <c r="E234" i="7"/>
  <c r="D233" i="7"/>
  <c r="C232" i="7"/>
  <c r="B231" i="7"/>
  <c r="H229" i="7"/>
  <c r="G228" i="7"/>
  <c r="F227" i="7"/>
  <c r="E226" i="7"/>
  <c r="D225" i="7"/>
  <c r="C224" i="7"/>
  <c r="B223" i="7"/>
  <c r="H221" i="7"/>
  <c r="G220" i="7"/>
  <c r="F219" i="7"/>
  <c r="E218" i="7"/>
  <c r="D217" i="7"/>
  <c r="C216" i="7"/>
  <c r="B215" i="7"/>
  <c r="H213" i="7"/>
  <c r="G212" i="7"/>
  <c r="F211" i="7"/>
  <c r="E210" i="7"/>
  <c r="D209" i="7"/>
  <c r="C208" i="7"/>
  <c r="B207" i="7"/>
  <c r="H205" i="7"/>
  <c r="G204" i="7"/>
  <c r="F203" i="7"/>
  <c r="E202" i="7"/>
  <c r="D201" i="7"/>
  <c r="C200" i="7"/>
  <c r="B199" i="7"/>
  <c r="H197" i="7"/>
  <c r="G196" i="7"/>
  <c r="F195" i="7"/>
  <c r="E194" i="7"/>
  <c r="D193" i="7"/>
  <c r="G370" i="7"/>
  <c r="F361" i="7"/>
  <c r="E352" i="7"/>
  <c r="D343" i="7"/>
  <c r="C334" i="7"/>
  <c r="B325" i="7"/>
  <c r="H315" i="7"/>
  <c r="G306" i="7"/>
  <c r="F297" i="7"/>
  <c r="B291" i="7"/>
  <c r="G288" i="7"/>
  <c r="E286" i="7"/>
  <c r="D284" i="7"/>
  <c r="G282" i="7"/>
  <c r="F369" i="7"/>
  <c r="E360" i="7"/>
  <c r="D351" i="7"/>
  <c r="C342" i="7"/>
  <c r="B333" i="7"/>
  <c r="H323" i="7"/>
  <c r="G314" i="7"/>
  <c r="F305" i="7"/>
  <c r="E296" i="7"/>
  <c r="G290" i="7"/>
  <c r="E288" i="7"/>
  <c r="C286" i="7"/>
  <c r="C284" i="7"/>
  <c r="E282" i="7"/>
  <c r="B281" i="7"/>
  <c r="F279" i="7"/>
  <c r="H277" i="7"/>
  <c r="E276" i="7"/>
  <c r="D275" i="7"/>
  <c r="C274" i="7"/>
  <c r="B273" i="7"/>
  <c r="H271" i="7"/>
  <c r="G270" i="7"/>
  <c r="F269" i="7"/>
  <c r="E268" i="7"/>
  <c r="D267" i="7"/>
  <c r="C266" i="7"/>
  <c r="B265" i="7"/>
  <c r="H263" i="7"/>
  <c r="G262" i="7"/>
  <c r="F261" i="7"/>
  <c r="E260" i="7"/>
  <c r="D259" i="7"/>
  <c r="C258" i="7"/>
  <c r="B257" i="7"/>
  <c r="H255" i="7"/>
  <c r="G254" i="7"/>
  <c r="F253" i="7"/>
  <c r="E252" i="7"/>
  <c r="D251" i="7"/>
  <c r="C250" i="7"/>
  <c r="B249" i="7"/>
  <c r="H247" i="7"/>
  <c r="G246" i="7"/>
  <c r="E368" i="7"/>
  <c r="D359" i="7"/>
  <c r="C350" i="7"/>
  <c r="B341" i="7"/>
  <c r="H331" i="7"/>
  <c r="G322" i="7"/>
  <c r="F313" i="7"/>
  <c r="E304" i="7"/>
  <c r="D295" i="7"/>
  <c r="E290" i="7"/>
  <c r="C288" i="7"/>
  <c r="H285" i="7"/>
  <c r="H283" i="7"/>
  <c r="D282" i="7"/>
  <c r="H280" i="7"/>
  <c r="D279" i="7"/>
  <c r="G277" i="7"/>
  <c r="D276" i="7"/>
  <c r="C275" i="7"/>
  <c r="B274" i="7"/>
  <c r="H272" i="7"/>
  <c r="G271" i="7"/>
  <c r="F270" i="7"/>
  <c r="E269" i="7"/>
  <c r="D268" i="7"/>
  <c r="C267" i="7"/>
  <c r="B266" i="7"/>
  <c r="H264" i="7"/>
  <c r="G263" i="7"/>
  <c r="F262" i="7"/>
  <c r="E261" i="7"/>
  <c r="D260" i="7"/>
  <c r="C259" i="7"/>
  <c r="B258" i="7"/>
  <c r="H256" i="7"/>
  <c r="G255" i="7"/>
  <c r="F254" i="7"/>
  <c r="E253" i="7"/>
  <c r="D252" i="7"/>
  <c r="C251" i="7"/>
  <c r="B250" i="7"/>
  <c r="H248" i="7"/>
  <c r="G247" i="7"/>
  <c r="F246" i="7"/>
  <c r="E245" i="7"/>
  <c r="D244" i="7"/>
  <c r="C243" i="7"/>
  <c r="B242" i="7"/>
  <c r="H240" i="7"/>
  <c r="G239" i="7"/>
  <c r="F238" i="7"/>
  <c r="E237" i="7"/>
  <c r="D236" i="7"/>
  <c r="C235" i="7"/>
  <c r="B234" i="7"/>
  <c r="H232" i="7"/>
  <c r="G231" i="7"/>
  <c r="F230" i="7"/>
  <c r="E229" i="7"/>
  <c r="D228" i="7"/>
  <c r="C227" i="7"/>
  <c r="B226" i="7"/>
  <c r="H224" i="7"/>
  <c r="G223" i="7"/>
  <c r="F222" i="7"/>
  <c r="E221" i="7"/>
  <c r="D220" i="7"/>
  <c r="C219" i="7"/>
  <c r="B218" i="7"/>
  <c r="H216" i="7"/>
  <c r="G215" i="7"/>
  <c r="F214" i="7"/>
  <c r="E213" i="7"/>
  <c r="D212" i="7"/>
  <c r="C211" i="7"/>
  <c r="B210" i="7"/>
  <c r="D367" i="7"/>
  <c r="C358" i="7"/>
  <c r="B349" i="7"/>
  <c r="H339" i="7"/>
  <c r="G330" i="7"/>
  <c r="F321" i="7"/>
  <c r="E312" i="7"/>
  <c r="D303" i="7"/>
  <c r="C294" i="7"/>
  <c r="D290" i="7"/>
  <c r="B288" i="7"/>
  <c r="G285" i="7"/>
  <c r="F283" i="7"/>
  <c r="C282" i="7"/>
  <c r="G280" i="7"/>
  <c r="B279" i="7"/>
  <c r="F277" i="7"/>
  <c r="C276" i="7"/>
  <c r="B275" i="7"/>
  <c r="H273" i="7"/>
  <c r="G272" i="7"/>
  <c r="F271" i="7"/>
  <c r="E270" i="7"/>
  <c r="D269" i="7"/>
  <c r="C268" i="7"/>
  <c r="B267" i="7"/>
  <c r="H265" i="7"/>
  <c r="G264" i="7"/>
  <c r="F263" i="7"/>
  <c r="E262" i="7"/>
  <c r="D261" i="7"/>
  <c r="C260" i="7"/>
  <c r="B259" i="7"/>
  <c r="H257" i="7"/>
  <c r="G256" i="7"/>
  <c r="F255" i="7"/>
  <c r="E254" i="7"/>
  <c r="D253" i="7"/>
  <c r="C252" i="7"/>
  <c r="B251" i="7"/>
  <c r="H249" i="7"/>
  <c r="G248" i="7"/>
  <c r="F247" i="7"/>
  <c r="E246" i="7"/>
  <c r="D245" i="7"/>
  <c r="C244" i="7"/>
  <c r="B243" i="7"/>
  <c r="H241" i="7"/>
  <c r="G240" i="7"/>
  <c r="F239" i="7"/>
  <c r="E238" i="7"/>
  <c r="D237" i="7"/>
  <c r="C236" i="7"/>
  <c r="B235" i="7"/>
  <c r="H233" i="7"/>
  <c r="G232" i="7"/>
  <c r="F231" i="7"/>
  <c r="E230" i="7"/>
  <c r="D229" i="7"/>
  <c r="C228" i="7"/>
  <c r="B227" i="7"/>
  <c r="H225" i="7"/>
  <c r="G224" i="7"/>
  <c r="F223" i="7"/>
  <c r="E222" i="7"/>
  <c r="D221" i="7"/>
  <c r="C220" i="7"/>
  <c r="B219" i="7"/>
  <c r="H217" i="7"/>
  <c r="G216" i="7"/>
  <c r="F215" i="7"/>
  <c r="E214" i="7"/>
  <c r="D213" i="7"/>
  <c r="C212" i="7"/>
  <c r="B211" i="7"/>
  <c r="H209" i="7"/>
  <c r="G208" i="7"/>
  <c r="F207" i="7"/>
  <c r="E206" i="7"/>
  <c r="D205" i="7"/>
  <c r="C204" i="7"/>
  <c r="B203" i="7"/>
  <c r="H201" i="7"/>
  <c r="G200" i="7"/>
  <c r="F199" i="7"/>
  <c r="C366" i="7"/>
  <c r="B357" i="7"/>
  <c r="H347" i="7"/>
  <c r="G338" i="7"/>
  <c r="F329" i="7"/>
  <c r="E320" i="7"/>
  <c r="D311" i="7"/>
  <c r="C302" i="7"/>
  <c r="B293" i="7"/>
  <c r="H289" i="7"/>
  <c r="F287" i="7"/>
  <c r="D285" i="7"/>
  <c r="E283" i="7"/>
  <c r="B282" i="7"/>
  <c r="E280" i="7"/>
  <c r="H278" i="7"/>
  <c r="E277" i="7"/>
  <c r="B276" i="7"/>
  <c r="H274" i="7"/>
  <c r="G273" i="7"/>
  <c r="F272" i="7"/>
  <c r="E271" i="7"/>
  <c r="D270" i="7"/>
  <c r="C269" i="7"/>
  <c r="B268" i="7"/>
  <c r="H266" i="7"/>
  <c r="G265" i="7"/>
  <c r="F264" i="7"/>
  <c r="E263" i="7"/>
  <c r="D262" i="7"/>
  <c r="C261" i="7"/>
  <c r="B260" i="7"/>
  <c r="H258" i="7"/>
  <c r="G257" i="7"/>
  <c r="F256" i="7"/>
  <c r="E255" i="7"/>
  <c r="D254" i="7"/>
  <c r="C253" i="7"/>
  <c r="B252" i="7"/>
  <c r="H250" i="7"/>
  <c r="G249" i="7"/>
  <c r="F248" i="7"/>
  <c r="E247" i="7"/>
  <c r="D246" i="7"/>
  <c r="B365" i="7"/>
  <c r="H355" i="7"/>
  <c r="G346" i="7"/>
  <c r="F337" i="7"/>
  <c r="E328" i="7"/>
  <c r="D319" i="7"/>
  <c r="C310" i="7"/>
  <c r="B301" i="7"/>
  <c r="H291" i="7"/>
  <c r="F289" i="7"/>
  <c r="D287" i="7"/>
  <c r="B285" i="7"/>
  <c r="D283" i="7"/>
  <c r="H281" i="7"/>
  <c r="C280" i="7"/>
  <c r="G278" i="7"/>
  <c r="D277" i="7"/>
  <c r="H275" i="7"/>
  <c r="G274" i="7"/>
  <c r="F273" i="7"/>
  <c r="E272" i="7"/>
  <c r="D271" i="7"/>
  <c r="C270" i="7"/>
  <c r="B269" i="7"/>
  <c r="H267" i="7"/>
  <c r="G266" i="7"/>
  <c r="F265" i="7"/>
  <c r="E264" i="7"/>
  <c r="D263" i="7"/>
  <c r="C262" i="7"/>
  <c r="B261" i="7"/>
  <c r="H259" i="7"/>
  <c r="G258" i="7"/>
  <c r="F257" i="7"/>
  <c r="E256" i="7"/>
  <c r="D255" i="7"/>
  <c r="C254" i="7"/>
  <c r="B253" i="7"/>
  <c r="H251" i="7"/>
  <c r="G250" i="7"/>
  <c r="F249" i="7"/>
  <c r="E248" i="7"/>
  <c r="D247" i="7"/>
  <c r="C246" i="7"/>
  <c r="B245" i="7"/>
  <c r="H243" i="7"/>
  <c r="G242" i="7"/>
  <c r="F241" i="7"/>
  <c r="E240" i="7"/>
  <c r="D239" i="7"/>
  <c r="C238" i="7"/>
  <c r="B237" i="7"/>
  <c r="H235" i="7"/>
  <c r="G234" i="7"/>
  <c r="F233" i="7"/>
  <c r="E232" i="7"/>
  <c r="D231" i="7"/>
  <c r="C230" i="7"/>
  <c r="B229" i="7"/>
  <c r="H227" i="7"/>
  <c r="G226" i="7"/>
  <c r="F225" i="7"/>
  <c r="E224" i="7"/>
  <c r="D223" i="7"/>
  <c r="C222" i="7"/>
  <c r="B221" i="7"/>
  <c r="H219" i="7"/>
  <c r="G218" i="7"/>
  <c r="F217" i="7"/>
  <c r="E216" i="7"/>
  <c r="D215" i="7"/>
  <c r="C214" i="7"/>
  <c r="B213" i="7"/>
  <c r="H211" i="7"/>
  <c r="H363" i="7"/>
  <c r="F291" i="7"/>
  <c r="G279" i="7"/>
  <c r="D274" i="7"/>
  <c r="G269" i="7"/>
  <c r="C265" i="7"/>
  <c r="F260" i="7"/>
  <c r="B256" i="7"/>
  <c r="E251" i="7"/>
  <c r="H246" i="7"/>
  <c r="B244" i="7"/>
  <c r="G241" i="7"/>
  <c r="E239" i="7"/>
  <c r="C237" i="7"/>
  <c r="H234" i="7"/>
  <c r="F232" i="7"/>
  <c r="D230" i="7"/>
  <c r="B228" i="7"/>
  <c r="G225" i="7"/>
  <c r="E223" i="7"/>
  <c r="C221" i="7"/>
  <c r="H218" i="7"/>
  <c r="F216" i="7"/>
  <c r="D214" i="7"/>
  <c r="B212" i="7"/>
  <c r="C210" i="7"/>
  <c r="E208" i="7"/>
  <c r="H206" i="7"/>
  <c r="E205" i="7"/>
  <c r="H203" i="7"/>
  <c r="D202" i="7"/>
  <c r="H200" i="7"/>
  <c r="D199" i="7"/>
  <c r="B198" i="7"/>
  <c r="F196" i="7"/>
  <c r="D195" i="7"/>
  <c r="B194" i="7"/>
  <c r="G192" i="7"/>
  <c r="F191" i="7"/>
  <c r="E190" i="7"/>
  <c r="D189" i="7"/>
  <c r="C188" i="7"/>
  <c r="B187" i="7"/>
  <c r="H185" i="7"/>
  <c r="G184" i="7"/>
  <c r="F183" i="7"/>
  <c r="E182" i="7"/>
  <c r="D181" i="7"/>
  <c r="C180" i="7"/>
  <c r="B179" i="7"/>
  <c r="H177" i="7"/>
  <c r="G176" i="7"/>
  <c r="F175" i="7"/>
  <c r="E174" i="7"/>
  <c r="D173" i="7"/>
  <c r="C172" i="7"/>
  <c r="B171" i="7"/>
  <c r="H169" i="7"/>
  <c r="G168" i="7"/>
  <c r="F167" i="7"/>
  <c r="E166" i="7"/>
  <c r="D165" i="7"/>
  <c r="C164" i="7"/>
  <c r="B163" i="7"/>
  <c r="H161" i="7"/>
  <c r="G160" i="7"/>
  <c r="F159" i="7"/>
  <c r="E158" i="7"/>
  <c r="D157" i="7"/>
  <c r="C156" i="7"/>
  <c r="B155" i="7"/>
  <c r="H153" i="7"/>
  <c r="G152" i="7"/>
  <c r="F151" i="7"/>
  <c r="E150" i="7"/>
  <c r="D149" i="7"/>
  <c r="C148" i="7"/>
  <c r="B147" i="7"/>
  <c r="H145" i="7"/>
  <c r="G144" i="7"/>
  <c r="F143" i="7"/>
  <c r="E142" i="7"/>
  <c r="D141" i="7"/>
  <c r="C140" i="7"/>
  <c r="B139" i="7"/>
  <c r="H137" i="7"/>
  <c r="G136" i="7"/>
  <c r="F135" i="7"/>
  <c r="E134" i="7"/>
  <c r="D133" i="7"/>
  <c r="G354" i="7"/>
  <c r="D289" i="7"/>
  <c r="F278" i="7"/>
  <c r="E273" i="7"/>
  <c r="H268" i="7"/>
  <c r="D264" i="7"/>
  <c r="G259" i="7"/>
  <c r="C255" i="7"/>
  <c r="F250" i="7"/>
  <c r="B246" i="7"/>
  <c r="G243" i="7"/>
  <c r="E241" i="7"/>
  <c r="C239" i="7"/>
  <c r="H236" i="7"/>
  <c r="F234" i="7"/>
  <c r="D232" i="7"/>
  <c r="B230" i="7"/>
  <c r="G227" i="7"/>
  <c r="E225" i="7"/>
  <c r="C223" i="7"/>
  <c r="H220" i="7"/>
  <c r="F218" i="7"/>
  <c r="D216" i="7"/>
  <c r="B214" i="7"/>
  <c r="G211" i="7"/>
  <c r="G209" i="7"/>
  <c r="D208" i="7"/>
  <c r="G206" i="7"/>
  <c r="C205" i="7"/>
  <c r="G203" i="7"/>
  <c r="C202" i="7"/>
  <c r="F200" i="7"/>
  <c r="C199" i="7"/>
  <c r="G197" i="7"/>
  <c r="E196" i="7"/>
  <c r="C195" i="7"/>
  <c r="H193" i="7"/>
  <c r="F192" i="7"/>
  <c r="E191" i="7"/>
  <c r="D190" i="7"/>
  <c r="C189" i="7"/>
  <c r="B188" i="7"/>
  <c r="H186" i="7"/>
  <c r="G185" i="7"/>
  <c r="F184" i="7"/>
  <c r="E183" i="7"/>
  <c r="D182" i="7"/>
  <c r="C181" i="7"/>
  <c r="B180" i="7"/>
  <c r="H178" i="7"/>
  <c r="G177" i="7"/>
  <c r="F176" i="7"/>
  <c r="E175" i="7"/>
  <c r="D174" i="7"/>
  <c r="F345" i="7"/>
  <c r="B287" i="7"/>
  <c r="C278" i="7"/>
  <c r="C273" i="7"/>
  <c r="F268" i="7"/>
  <c r="B264" i="7"/>
  <c r="E259" i="7"/>
  <c r="H254" i="7"/>
  <c r="D250" i="7"/>
  <c r="G245" i="7"/>
  <c r="E243" i="7"/>
  <c r="C241" i="7"/>
  <c r="H238" i="7"/>
  <c r="F236" i="7"/>
  <c r="D234" i="7"/>
  <c r="B232" i="7"/>
  <c r="G229" i="7"/>
  <c r="E227" i="7"/>
  <c r="C225" i="7"/>
  <c r="H222" i="7"/>
  <c r="F220" i="7"/>
  <c r="D218" i="7"/>
  <c r="B216" i="7"/>
  <c r="G213" i="7"/>
  <c r="E211" i="7"/>
  <c r="F209" i="7"/>
  <c r="B208" i="7"/>
  <c r="F206" i="7"/>
  <c r="B205" i="7"/>
  <c r="E203" i="7"/>
  <c r="B202" i="7"/>
  <c r="E200" i="7"/>
  <c r="H198" i="7"/>
  <c r="F197" i="7"/>
  <c r="D196" i="7"/>
  <c r="B195" i="7"/>
  <c r="G193" i="7"/>
  <c r="E192" i="7"/>
  <c r="D191" i="7"/>
  <c r="C190" i="7"/>
  <c r="B189" i="7"/>
  <c r="H187" i="7"/>
  <c r="G186" i="7"/>
  <c r="F185" i="7"/>
  <c r="E336" i="7"/>
  <c r="G284" i="7"/>
  <c r="B277" i="7"/>
  <c r="D272" i="7"/>
  <c r="G267" i="7"/>
  <c r="C263" i="7"/>
  <c r="F258" i="7"/>
  <c r="B254" i="7"/>
  <c r="E249" i="7"/>
  <c r="F245" i="7"/>
  <c r="D243" i="7"/>
  <c r="B241" i="7"/>
  <c r="G238" i="7"/>
  <c r="E236" i="7"/>
  <c r="C234" i="7"/>
  <c r="H231" i="7"/>
  <c r="F229" i="7"/>
  <c r="D227" i="7"/>
  <c r="B225" i="7"/>
  <c r="G222" i="7"/>
  <c r="E220" i="7"/>
  <c r="C218" i="7"/>
  <c r="H215" i="7"/>
  <c r="F213" i="7"/>
  <c r="D211" i="7"/>
  <c r="E209" i="7"/>
  <c r="H207" i="7"/>
  <c r="D206" i="7"/>
  <c r="H204" i="7"/>
  <c r="D203" i="7"/>
  <c r="G201" i="7"/>
  <c r="D200" i="7"/>
  <c r="G198" i="7"/>
  <c r="E197" i="7"/>
  <c r="C196" i="7"/>
  <c r="H194" i="7"/>
  <c r="F193" i="7"/>
  <c r="D192" i="7"/>
  <c r="C191" i="7"/>
  <c r="B190" i="7"/>
  <c r="H188" i="7"/>
  <c r="G187" i="7"/>
  <c r="F186" i="7"/>
  <c r="E185" i="7"/>
  <c r="D184" i="7"/>
  <c r="C183" i="7"/>
  <c r="B182" i="7"/>
  <c r="H180" i="7"/>
  <c r="G179" i="7"/>
  <c r="F178" i="7"/>
  <c r="E177" i="7"/>
  <c r="D176" i="7"/>
  <c r="C175" i="7"/>
  <c r="B174" i="7"/>
  <c r="H172" i="7"/>
  <c r="G171" i="7"/>
  <c r="F170" i="7"/>
  <c r="E169" i="7"/>
  <c r="D168" i="7"/>
  <c r="C167" i="7"/>
  <c r="B166" i="7"/>
  <c r="H164" i="7"/>
  <c r="G163" i="7"/>
  <c r="F162" i="7"/>
  <c r="E161" i="7"/>
  <c r="D160" i="7"/>
  <c r="C159" i="7"/>
  <c r="B158" i="7"/>
  <c r="H156" i="7"/>
  <c r="G155" i="7"/>
  <c r="F154" i="7"/>
  <c r="E153" i="7"/>
  <c r="D152" i="7"/>
  <c r="C151" i="7"/>
  <c r="B150" i="7"/>
  <c r="H148" i="7"/>
  <c r="G147" i="7"/>
  <c r="F146" i="7"/>
  <c r="E145" i="7"/>
  <c r="D144" i="7"/>
  <c r="C143" i="7"/>
  <c r="B142" i="7"/>
  <c r="H140" i="7"/>
  <c r="G139" i="7"/>
  <c r="F138" i="7"/>
  <c r="D327" i="7"/>
  <c r="C283" i="7"/>
  <c r="F276" i="7"/>
  <c r="B272" i="7"/>
  <c r="E267" i="7"/>
  <c r="H262" i="7"/>
  <c r="D258" i="7"/>
  <c r="G253" i="7"/>
  <c r="C249" i="7"/>
  <c r="C245" i="7"/>
  <c r="H242" i="7"/>
  <c r="F240" i="7"/>
  <c r="D238" i="7"/>
  <c r="B236" i="7"/>
  <c r="G233" i="7"/>
  <c r="E231" i="7"/>
  <c r="C229" i="7"/>
  <c r="H226" i="7"/>
  <c r="F224" i="7"/>
  <c r="D222" i="7"/>
  <c r="B220" i="7"/>
  <c r="G217" i="7"/>
  <c r="E215" i="7"/>
  <c r="C213" i="7"/>
  <c r="H210" i="7"/>
  <c r="C209" i="7"/>
  <c r="G207" i="7"/>
  <c r="C206" i="7"/>
  <c r="F204" i="7"/>
  <c r="C203" i="7"/>
  <c r="F201" i="7"/>
  <c r="B200" i="7"/>
  <c r="F198" i="7"/>
  <c r="D197" i="7"/>
  <c r="B196" i="7"/>
  <c r="G194" i="7"/>
  <c r="E193" i="7"/>
  <c r="C192" i="7"/>
  <c r="B191" i="7"/>
  <c r="H189" i="7"/>
  <c r="G188" i="7"/>
  <c r="F187" i="7"/>
  <c r="E186" i="7"/>
  <c r="D185" i="7"/>
  <c r="C184" i="7"/>
  <c r="B183" i="7"/>
  <c r="H181" i="7"/>
  <c r="G180" i="7"/>
  <c r="F179" i="7"/>
  <c r="E178" i="7"/>
  <c r="B309" i="7"/>
  <c r="C281" i="7"/>
  <c r="E275" i="7"/>
  <c r="H270" i="7"/>
  <c r="D266" i="7"/>
  <c r="G261" i="7"/>
  <c r="C257" i="7"/>
  <c r="F252" i="7"/>
  <c r="B248" i="7"/>
  <c r="F244" i="7"/>
  <c r="D242" i="7"/>
  <c r="B240" i="7"/>
  <c r="G237" i="7"/>
  <c r="E235" i="7"/>
  <c r="C233" i="7"/>
  <c r="H230" i="7"/>
  <c r="F228" i="7"/>
  <c r="D226" i="7"/>
  <c r="B224" i="7"/>
  <c r="G221" i="7"/>
  <c r="E219" i="7"/>
  <c r="C217" i="7"/>
  <c r="H214" i="7"/>
  <c r="F212" i="7"/>
  <c r="F210" i="7"/>
  <c r="H208" i="7"/>
  <c r="D207" i="7"/>
  <c r="G205" i="7"/>
  <c r="D204" i="7"/>
  <c r="G202" i="7"/>
  <c r="C201" i="7"/>
  <c r="G199" i="7"/>
  <c r="D198" i="7"/>
  <c r="B197" i="7"/>
  <c r="G195" i="7"/>
  <c r="D194" i="7"/>
  <c r="B193" i="7"/>
  <c r="H191" i="7"/>
  <c r="G190" i="7"/>
  <c r="F189" i="7"/>
  <c r="H299" i="7"/>
  <c r="B280" i="7"/>
  <c r="F274" i="7"/>
  <c r="B270" i="7"/>
  <c r="E265" i="7"/>
  <c r="H260" i="7"/>
  <c r="D256" i="7"/>
  <c r="G251" i="7"/>
  <c r="C247" i="7"/>
  <c r="E244" i="7"/>
  <c r="C242" i="7"/>
  <c r="H239" i="7"/>
  <c r="F237" i="7"/>
  <c r="D235" i="7"/>
  <c r="B233" i="7"/>
  <c r="G230" i="7"/>
  <c r="E228" i="7"/>
  <c r="C226" i="7"/>
  <c r="H223" i="7"/>
  <c r="F221" i="7"/>
  <c r="D219" i="7"/>
  <c r="B217" i="7"/>
  <c r="G214" i="7"/>
  <c r="E212" i="7"/>
  <c r="D210" i="7"/>
  <c r="F208" i="7"/>
  <c r="C207" i="7"/>
  <c r="F205" i="7"/>
  <c r="B204" i="7"/>
  <c r="F202" i="7"/>
  <c r="B201" i="7"/>
  <c r="E199" i="7"/>
  <c r="C198" i="7"/>
  <c r="H196" i="7"/>
  <c r="E195" i="7"/>
  <c r="C194" i="7"/>
  <c r="H192" i="7"/>
  <c r="G191" i="7"/>
  <c r="F190" i="7"/>
  <c r="E189" i="7"/>
  <c r="D188" i="7"/>
  <c r="C187" i="7"/>
  <c r="B186" i="7"/>
  <c r="H184" i="7"/>
  <c r="G183" i="7"/>
  <c r="F182" i="7"/>
  <c r="E181" i="7"/>
  <c r="D180" i="7"/>
  <c r="C179" i="7"/>
  <c r="B178" i="7"/>
  <c r="H176" i="7"/>
  <c r="G175" i="7"/>
  <c r="F174" i="7"/>
  <c r="E173" i="7"/>
  <c r="D172" i="7"/>
  <c r="C171" i="7"/>
  <c r="B170" i="7"/>
  <c r="H168" i="7"/>
  <c r="G167" i="7"/>
  <c r="F166" i="7"/>
  <c r="E165" i="7"/>
  <c r="D164" i="7"/>
  <c r="C163" i="7"/>
  <c r="B162" i="7"/>
  <c r="H160" i="7"/>
  <c r="G159" i="7"/>
  <c r="F158" i="7"/>
  <c r="E157" i="7"/>
  <c r="D156" i="7"/>
  <c r="C155" i="7"/>
  <c r="B154" i="7"/>
  <c r="H152" i="7"/>
  <c r="G151" i="7"/>
  <c r="F150" i="7"/>
  <c r="E149" i="7"/>
  <c r="D148" i="7"/>
  <c r="C147" i="7"/>
  <c r="B146" i="7"/>
  <c r="H144" i="7"/>
  <c r="G143" i="7"/>
  <c r="F142" i="7"/>
  <c r="E141" i="7"/>
  <c r="D140" i="7"/>
  <c r="C139" i="7"/>
  <c r="C318" i="7"/>
  <c r="D248" i="7"/>
  <c r="H228" i="7"/>
  <c r="G210" i="7"/>
  <c r="E198" i="7"/>
  <c r="F188" i="7"/>
  <c r="E184" i="7"/>
  <c r="F181" i="7"/>
  <c r="D178" i="7"/>
  <c r="B176" i="7"/>
  <c r="G173" i="7"/>
  <c r="H171" i="7"/>
  <c r="C170" i="7"/>
  <c r="C168" i="7"/>
  <c r="D166" i="7"/>
  <c r="F164" i="7"/>
  <c r="G162" i="7"/>
  <c r="B161" i="7"/>
  <c r="B159" i="7"/>
  <c r="C157" i="7"/>
  <c r="E155" i="7"/>
  <c r="F153" i="7"/>
  <c r="H151" i="7"/>
  <c r="H149" i="7"/>
  <c r="B148" i="7"/>
  <c r="D146" i="7"/>
  <c r="E144" i="7"/>
  <c r="G142" i="7"/>
  <c r="G140" i="7"/>
  <c r="H138" i="7"/>
  <c r="E137" i="7"/>
  <c r="C136" i="7"/>
  <c r="H134" i="7"/>
  <c r="F133" i="7"/>
  <c r="D132" i="7"/>
  <c r="C131" i="7"/>
  <c r="B130" i="7"/>
  <c r="H128" i="7"/>
  <c r="G127" i="7"/>
  <c r="F126" i="7"/>
  <c r="E125" i="7"/>
  <c r="D124" i="7"/>
  <c r="C123" i="7"/>
  <c r="B122" i="7"/>
  <c r="H120" i="7"/>
  <c r="G119" i="7"/>
  <c r="F118" i="7"/>
  <c r="E117" i="7"/>
  <c r="D116" i="7"/>
  <c r="C115" i="7"/>
  <c r="B114" i="7"/>
  <c r="H112" i="7"/>
  <c r="G111" i="7"/>
  <c r="F110" i="7"/>
  <c r="E109" i="7"/>
  <c r="D108" i="7"/>
  <c r="C107" i="7"/>
  <c r="B106" i="7"/>
  <c r="H104" i="7"/>
  <c r="G103" i="7"/>
  <c r="F102" i="7"/>
  <c r="E101" i="7"/>
  <c r="D100" i="7"/>
  <c r="C99" i="7"/>
  <c r="B98" i="7"/>
  <c r="H96" i="7"/>
  <c r="G95" i="7"/>
  <c r="F94" i="7"/>
  <c r="E93" i="7"/>
  <c r="D92" i="7"/>
  <c r="C91" i="7"/>
  <c r="B90" i="7"/>
  <c r="H88" i="7"/>
  <c r="G87" i="7"/>
  <c r="F86" i="7"/>
  <c r="E85" i="7"/>
  <c r="D84" i="7"/>
  <c r="C83" i="7"/>
  <c r="B82" i="7"/>
  <c r="H80" i="7"/>
  <c r="G79" i="7"/>
  <c r="F78" i="7"/>
  <c r="E77" i="7"/>
  <c r="D76" i="7"/>
  <c r="F281" i="7"/>
  <c r="H244" i="7"/>
  <c r="F226" i="7"/>
  <c r="B209" i="7"/>
  <c r="C197" i="7"/>
  <c r="E188" i="7"/>
  <c r="B184" i="7"/>
  <c r="B181" i="7"/>
  <c r="C178" i="7"/>
  <c r="H175" i="7"/>
  <c r="F173" i="7"/>
  <c r="F171" i="7"/>
  <c r="G169" i="7"/>
  <c r="B168" i="7"/>
  <c r="C166" i="7"/>
  <c r="E164" i="7"/>
  <c r="E162" i="7"/>
  <c r="F160" i="7"/>
  <c r="H158" i="7"/>
  <c r="B157" i="7"/>
  <c r="D155" i="7"/>
  <c r="D153" i="7"/>
  <c r="E151" i="7"/>
  <c r="G149" i="7"/>
  <c r="H147" i="7"/>
  <c r="C146" i="7"/>
  <c r="C144" i="7"/>
  <c r="D142" i="7"/>
  <c r="F140" i="7"/>
  <c r="G138" i="7"/>
  <c r="D137" i="7"/>
  <c r="B136" i="7"/>
  <c r="G134" i="7"/>
  <c r="E133" i="7"/>
  <c r="C132" i="7"/>
  <c r="B131" i="7"/>
  <c r="H129" i="7"/>
  <c r="G128" i="7"/>
  <c r="F127" i="7"/>
  <c r="E126" i="7"/>
  <c r="D125" i="7"/>
  <c r="C124" i="7"/>
  <c r="B123" i="7"/>
  <c r="H121" i="7"/>
  <c r="G120" i="7"/>
  <c r="F119" i="7"/>
  <c r="E118" i="7"/>
  <c r="D117" i="7"/>
  <c r="C116" i="7"/>
  <c r="B115" i="7"/>
  <c r="H113" i="7"/>
  <c r="G112" i="7"/>
  <c r="F111" i="7"/>
  <c r="E110" i="7"/>
  <c r="D109" i="7"/>
  <c r="C108" i="7"/>
  <c r="B107" i="7"/>
  <c r="H105" i="7"/>
  <c r="G104" i="7"/>
  <c r="F103" i="7"/>
  <c r="E102" i="7"/>
  <c r="D101" i="7"/>
  <c r="C100" i="7"/>
  <c r="B99" i="7"/>
  <c r="H97" i="7"/>
  <c r="G96" i="7"/>
  <c r="F95" i="7"/>
  <c r="E94" i="7"/>
  <c r="D93" i="7"/>
  <c r="C92" i="7"/>
  <c r="B91" i="7"/>
  <c r="H89" i="7"/>
  <c r="G88" i="7"/>
  <c r="F87" i="7"/>
  <c r="E86" i="7"/>
  <c r="D85" i="7"/>
  <c r="C84" i="7"/>
  <c r="B83" i="7"/>
  <c r="H81" i="7"/>
  <c r="G80" i="7"/>
  <c r="F79" i="7"/>
  <c r="E78" i="7"/>
  <c r="D77" i="7"/>
  <c r="C76" i="7"/>
  <c r="G275" i="7"/>
  <c r="F242" i="7"/>
  <c r="D224" i="7"/>
  <c r="E207" i="7"/>
  <c r="H195" i="7"/>
  <c r="E187" i="7"/>
  <c r="H183" i="7"/>
  <c r="F180" i="7"/>
  <c r="F177" i="7"/>
  <c r="D175" i="7"/>
  <c r="C173" i="7"/>
  <c r="E171" i="7"/>
  <c r="F169" i="7"/>
  <c r="H167" i="7"/>
  <c r="H165" i="7"/>
  <c r="B164" i="7"/>
  <c r="D162" i="7"/>
  <c r="E160" i="7"/>
  <c r="G158" i="7"/>
  <c r="G156" i="7"/>
  <c r="H154" i="7"/>
  <c r="C153" i="7"/>
  <c r="D151" i="7"/>
  <c r="F149" i="7"/>
  <c r="F147" i="7"/>
  <c r="G145" i="7"/>
  <c r="B144" i="7"/>
  <c r="C142" i="7"/>
  <c r="E140" i="7"/>
  <c r="E138" i="7"/>
  <c r="C137" i="7"/>
  <c r="H135" i="7"/>
  <c r="F134" i="7"/>
  <c r="C133" i="7"/>
  <c r="B132" i="7"/>
  <c r="H130" i="7"/>
  <c r="G129" i="7"/>
  <c r="F128" i="7"/>
  <c r="E127" i="7"/>
  <c r="D126" i="7"/>
  <c r="C125" i="7"/>
  <c r="B124" i="7"/>
  <c r="H122" i="7"/>
  <c r="G121" i="7"/>
  <c r="F120" i="7"/>
  <c r="E119" i="7"/>
  <c r="D118" i="7"/>
  <c r="C117" i="7"/>
  <c r="B116" i="7"/>
  <c r="H114" i="7"/>
  <c r="G113" i="7"/>
  <c r="F112" i="7"/>
  <c r="E111" i="7"/>
  <c r="D110" i="7"/>
  <c r="C109" i="7"/>
  <c r="B108" i="7"/>
  <c r="H106" i="7"/>
  <c r="G105" i="7"/>
  <c r="F104" i="7"/>
  <c r="E103" i="7"/>
  <c r="D102" i="7"/>
  <c r="C101" i="7"/>
  <c r="B100" i="7"/>
  <c r="H98" i="7"/>
  <c r="G97" i="7"/>
  <c r="F96" i="7"/>
  <c r="E95" i="7"/>
  <c r="D94" i="7"/>
  <c r="C93" i="7"/>
  <c r="B92" i="7"/>
  <c r="H90" i="7"/>
  <c r="G89" i="7"/>
  <c r="F88" i="7"/>
  <c r="E87" i="7"/>
  <c r="D86" i="7"/>
  <c r="C85" i="7"/>
  <c r="B84" i="7"/>
  <c r="H82" i="7"/>
  <c r="G81" i="7"/>
  <c r="F80" i="7"/>
  <c r="E79" i="7"/>
  <c r="D78" i="7"/>
  <c r="C77" i="7"/>
  <c r="B76" i="7"/>
  <c r="H74" i="7"/>
  <c r="C271" i="7"/>
  <c r="D240" i="7"/>
  <c r="B222" i="7"/>
  <c r="B206" i="7"/>
  <c r="F194" i="7"/>
  <c r="D187" i="7"/>
  <c r="D183" i="7"/>
  <c r="E180" i="7"/>
  <c r="D177" i="7"/>
  <c r="B175" i="7"/>
  <c r="B173" i="7"/>
  <c r="D171" i="7"/>
  <c r="D169" i="7"/>
  <c r="E167" i="7"/>
  <c r="G165" i="7"/>
  <c r="H163" i="7"/>
  <c r="C162" i="7"/>
  <c r="C160" i="7"/>
  <c r="D158" i="7"/>
  <c r="F156" i="7"/>
  <c r="G154" i="7"/>
  <c r="B153" i="7"/>
  <c r="B151" i="7"/>
  <c r="C149" i="7"/>
  <c r="E147" i="7"/>
  <c r="F145" i="7"/>
  <c r="H143" i="7"/>
  <c r="H141" i="7"/>
  <c r="B140" i="7"/>
  <c r="D138" i="7"/>
  <c r="B137" i="7"/>
  <c r="G135" i="7"/>
  <c r="D134" i="7"/>
  <c r="B133" i="7"/>
  <c r="H131" i="7"/>
  <c r="G130" i="7"/>
  <c r="F129" i="7"/>
  <c r="E128" i="7"/>
  <c r="D127" i="7"/>
  <c r="C126" i="7"/>
  <c r="B125" i="7"/>
  <c r="H123" i="7"/>
  <c r="G122" i="7"/>
  <c r="F121" i="7"/>
  <c r="E120" i="7"/>
  <c r="D119" i="7"/>
  <c r="C118" i="7"/>
  <c r="B117" i="7"/>
  <c r="H115" i="7"/>
  <c r="G114" i="7"/>
  <c r="F113" i="7"/>
  <c r="E112" i="7"/>
  <c r="D111" i="7"/>
  <c r="C110" i="7"/>
  <c r="B109" i="7"/>
  <c r="H107" i="7"/>
  <c r="G106" i="7"/>
  <c r="F105" i="7"/>
  <c r="E104" i="7"/>
  <c r="D103" i="7"/>
  <c r="C102" i="7"/>
  <c r="B101" i="7"/>
  <c r="H99" i="7"/>
  <c r="G98" i="7"/>
  <c r="F97" i="7"/>
  <c r="E96" i="7"/>
  <c r="D95" i="7"/>
  <c r="C94" i="7"/>
  <c r="F266" i="7"/>
  <c r="B238" i="7"/>
  <c r="G219" i="7"/>
  <c r="E204" i="7"/>
  <c r="C193" i="7"/>
  <c r="D186" i="7"/>
  <c r="H182" i="7"/>
  <c r="H179" i="7"/>
  <c r="C177" i="7"/>
  <c r="H174" i="7"/>
  <c r="G172" i="7"/>
  <c r="H170" i="7"/>
  <c r="C169" i="7"/>
  <c r="D167" i="7"/>
  <c r="F165" i="7"/>
  <c r="F163" i="7"/>
  <c r="G161" i="7"/>
  <c r="B160" i="7"/>
  <c r="C158" i="7"/>
  <c r="E156" i="7"/>
  <c r="E154" i="7"/>
  <c r="F152" i="7"/>
  <c r="H150" i="7"/>
  <c r="B149" i="7"/>
  <c r="D147" i="7"/>
  <c r="D145" i="7"/>
  <c r="E143" i="7"/>
  <c r="G141" i="7"/>
  <c r="H139" i="7"/>
  <c r="C138" i="7"/>
  <c r="H136" i="7"/>
  <c r="E135" i="7"/>
  <c r="C134" i="7"/>
  <c r="H132" i="7"/>
  <c r="G131" i="7"/>
  <c r="F130" i="7"/>
  <c r="E129" i="7"/>
  <c r="D128" i="7"/>
  <c r="C127" i="7"/>
  <c r="B126" i="7"/>
  <c r="H124" i="7"/>
  <c r="G123" i="7"/>
  <c r="F122" i="7"/>
  <c r="E121" i="7"/>
  <c r="D120" i="7"/>
  <c r="C119" i="7"/>
  <c r="B118" i="7"/>
  <c r="H116" i="7"/>
  <c r="G115" i="7"/>
  <c r="F114" i="7"/>
  <c r="E113" i="7"/>
  <c r="D112" i="7"/>
  <c r="C111" i="7"/>
  <c r="B110" i="7"/>
  <c r="H108" i="7"/>
  <c r="G107" i="7"/>
  <c r="F106" i="7"/>
  <c r="E105" i="7"/>
  <c r="D104" i="7"/>
  <c r="C103" i="7"/>
  <c r="B102" i="7"/>
  <c r="H100" i="7"/>
  <c r="G99" i="7"/>
  <c r="F98" i="7"/>
  <c r="E97" i="7"/>
  <c r="D96" i="7"/>
  <c r="C95" i="7"/>
  <c r="B94" i="7"/>
  <c r="H92" i="7"/>
  <c r="G91" i="7"/>
  <c r="F90" i="7"/>
  <c r="E89" i="7"/>
  <c r="D88" i="7"/>
  <c r="C87" i="7"/>
  <c r="B86" i="7"/>
  <c r="H84" i="7"/>
  <c r="G83" i="7"/>
  <c r="F82" i="7"/>
  <c r="E81" i="7"/>
  <c r="D80" i="7"/>
  <c r="C79" i="7"/>
  <c r="E257" i="7"/>
  <c r="E233" i="7"/>
  <c r="C215" i="7"/>
  <c r="E201" i="7"/>
  <c r="H190" i="7"/>
  <c r="C185" i="7"/>
  <c r="C182" i="7"/>
  <c r="D179" i="7"/>
  <c r="E176" i="7"/>
  <c r="C174" i="7"/>
  <c r="E172" i="7"/>
  <c r="E170" i="7"/>
  <c r="F168" i="7"/>
  <c r="H166" i="7"/>
  <c r="B165" i="7"/>
  <c r="D163" i="7"/>
  <c r="D161" i="7"/>
  <c r="E159" i="7"/>
  <c r="G157" i="7"/>
  <c r="H155" i="7"/>
  <c r="C154" i="7"/>
  <c r="C152" i="7"/>
  <c r="D150" i="7"/>
  <c r="F148" i="7"/>
  <c r="G146" i="7"/>
  <c r="B145" i="7"/>
  <c r="B143" i="7"/>
  <c r="C141" i="7"/>
  <c r="E139" i="7"/>
  <c r="G137" i="7"/>
  <c r="E136" i="7"/>
  <c r="C135" i="7"/>
  <c r="H133" i="7"/>
  <c r="F132" i="7"/>
  <c r="E131" i="7"/>
  <c r="D130" i="7"/>
  <c r="C129" i="7"/>
  <c r="B128" i="7"/>
  <c r="H126" i="7"/>
  <c r="G125" i="7"/>
  <c r="F124" i="7"/>
  <c r="E123" i="7"/>
  <c r="D122" i="7"/>
  <c r="C121" i="7"/>
  <c r="B120" i="7"/>
  <c r="H118" i="7"/>
  <c r="G117" i="7"/>
  <c r="F116" i="7"/>
  <c r="E115" i="7"/>
  <c r="D114" i="7"/>
  <c r="C113" i="7"/>
  <c r="B112" i="7"/>
  <c r="H110" i="7"/>
  <c r="G109" i="7"/>
  <c r="F108" i="7"/>
  <c r="E107" i="7"/>
  <c r="D106" i="7"/>
  <c r="C105" i="7"/>
  <c r="B104" i="7"/>
  <c r="H102" i="7"/>
  <c r="G101" i="7"/>
  <c r="F100" i="7"/>
  <c r="E99" i="7"/>
  <c r="D98" i="7"/>
  <c r="C97" i="7"/>
  <c r="B96" i="7"/>
  <c r="H94" i="7"/>
  <c r="G93" i="7"/>
  <c r="B262" i="7"/>
  <c r="B192" i="7"/>
  <c r="B177" i="7"/>
  <c r="B169" i="7"/>
  <c r="F161" i="7"/>
  <c r="D154" i="7"/>
  <c r="H146" i="7"/>
  <c r="F139" i="7"/>
  <c r="B134" i="7"/>
  <c r="D129" i="7"/>
  <c r="G124" i="7"/>
  <c r="C120" i="7"/>
  <c r="F115" i="7"/>
  <c r="B111" i="7"/>
  <c r="E106" i="7"/>
  <c r="H101" i="7"/>
  <c r="D97" i="7"/>
  <c r="B93" i="7"/>
  <c r="G90" i="7"/>
  <c r="E88" i="7"/>
  <c r="C86" i="7"/>
  <c r="H83" i="7"/>
  <c r="F81" i="7"/>
  <c r="D79" i="7"/>
  <c r="F77" i="7"/>
  <c r="F75" i="7"/>
  <c r="D74" i="7"/>
  <c r="C73" i="7"/>
  <c r="B72" i="7"/>
  <c r="H70" i="7"/>
  <c r="G69" i="7"/>
  <c r="F68" i="7"/>
  <c r="E67" i="7"/>
  <c r="D66" i="7"/>
  <c r="C65" i="7"/>
  <c r="B64" i="7"/>
  <c r="H62" i="7"/>
  <c r="G61" i="7"/>
  <c r="F60" i="7"/>
  <c r="E59" i="7"/>
  <c r="D58" i="7"/>
  <c r="C57" i="7"/>
  <c r="B56" i="7"/>
  <c r="H54" i="7"/>
  <c r="G53" i="7"/>
  <c r="F52" i="7"/>
  <c r="E51" i="7"/>
  <c r="D50" i="7"/>
  <c r="C49" i="7"/>
  <c r="B48" i="7"/>
  <c r="H46" i="7"/>
  <c r="G45" i="7"/>
  <c r="F44" i="7"/>
  <c r="E43" i="7"/>
  <c r="D42" i="7"/>
  <c r="C41" i="7"/>
  <c r="B40" i="7"/>
  <c r="H38" i="7"/>
  <c r="G37" i="7"/>
  <c r="F36" i="7"/>
  <c r="E35" i="7"/>
  <c r="D34" i="7"/>
  <c r="C33" i="7"/>
  <c r="B32" i="7"/>
  <c r="H30" i="7"/>
  <c r="G29" i="7"/>
  <c r="H252" i="7"/>
  <c r="G189" i="7"/>
  <c r="C176" i="7"/>
  <c r="E168" i="7"/>
  <c r="C161" i="7"/>
  <c r="G153" i="7"/>
  <c r="E146" i="7"/>
  <c r="D139" i="7"/>
  <c r="G133" i="7"/>
  <c r="B129" i="7"/>
  <c r="E124" i="7"/>
  <c r="H119" i="7"/>
  <c r="D115" i="7"/>
  <c r="G110" i="7"/>
  <c r="C106" i="7"/>
  <c r="F101" i="7"/>
  <c r="B97" i="7"/>
  <c r="G92" i="7"/>
  <c r="E90" i="7"/>
  <c r="C88" i="7"/>
  <c r="H85" i="7"/>
  <c r="F83" i="7"/>
  <c r="D81" i="7"/>
  <c r="B79" i="7"/>
  <c r="B77" i="7"/>
  <c r="E75" i="7"/>
  <c r="C74" i="7"/>
  <c r="B73" i="7"/>
  <c r="H71" i="7"/>
  <c r="G70" i="7"/>
  <c r="F69" i="7"/>
  <c r="E68" i="7"/>
  <c r="D67" i="7"/>
  <c r="C66" i="7"/>
  <c r="B65" i="7"/>
  <c r="H63" i="7"/>
  <c r="G62" i="7"/>
  <c r="F61" i="7"/>
  <c r="E60" i="7"/>
  <c r="D59" i="7"/>
  <c r="C58" i="7"/>
  <c r="B57" i="7"/>
  <c r="H55" i="7"/>
  <c r="G54" i="7"/>
  <c r="F53" i="7"/>
  <c r="E52" i="7"/>
  <c r="D51" i="7"/>
  <c r="C50" i="7"/>
  <c r="B49" i="7"/>
  <c r="H47" i="7"/>
  <c r="G46" i="7"/>
  <c r="F45" i="7"/>
  <c r="E44" i="7"/>
  <c r="D43" i="7"/>
  <c r="C42" i="7"/>
  <c r="B41" i="7"/>
  <c r="H39" i="7"/>
  <c r="G38" i="7"/>
  <c r="F37" i="7"/>
  <c r="E36" i="7"/>
  <c r="D35" i="7"/>
  <c r="C34" i="7"/>
  <c r="B33" i="7"/>
  <c r="H31" i="7"/>
  <c r="G30" i="7"/>
  <c r="F29" i="7"/>
  <c r="E28" i="7"/>
  <c r="D27" i="7"/>
  <c r="C26" i="7"/>
  <c r="B25" i="7"/>
  <c r="H23" i="7"/>
  <c r="G22" i="7"/>
  <c r="F21" i="7"/>
  <c r="E20" i="7"/>
  <c r="D19" i="7"/>
  <c r="C18" i="7"/>
  <c r="B17" i="7"/>
  <c r="H15" i="7"/>
  <c r="G14" i="7"/>
  <c r="F13" i="7"/>
  <c r="E8" i="7"/>
  <c r="G235" i="7"/>
  <c r="C186" i="7"/>
  <c r="G174" i="7"/>
  <c r="B167" i="7"/>
  <c r="H159" i="7"/>
  <c r="E152" i="7"/>
  <c r="C145" i="7"/>
  <c r="B138" i="7"/>
  <c r="G132" i="7"/>
  <c r="C128" i="7"/>
  <c r="F123" i="7"/>
  <c r="B119" i="7"/>
  <c r="E114" i="7"/>
  <c r="H109" i="7"/>
  <c r="D105" i="7"/>
  <c r="G100" i="7"/>
  <c r="C96" i="7"/>
  <c r="F92" i="7"/>
  <c r="D90" i="7"/>
  <c r="B88" i="7"/>
  <c r="G85" i="7"/>
  <c r="E83" i="7"/>
  <c r="C81" i="7"/>
  <c r="H78" i="7"/>
  <c r="H76" i="7"/>
  <c r="D75" i="7"/>
  <c r="B74" i="7"/>
  <c r="H72" i="7"/>
  <c r="G71" i="7"/>
  <c r="F70" i="7"/>
  <c r="E69" i="7"/>
  <c r="D68" i="7"/>
  <c r="C67" i="7"/>
  <c r="B66" i="7"/>
  <c r="H64" i="7"/>
  <c r="G63" i="7"/>
  <c r="F62" i="7"/>
  <c r="E61" i="7"/>
  <c r="D60" i="7"/>
  <c r="C59" i="7"/>
  <c r="B58" i="7"/>
  <c r="H56" i="7"/>
  <c r="G55" i="7"/>
  <c r="F54" i="7"/>
  <c r="E53" i="7"/>
  <c r="D52" i="7"/>
  <c r="C51" i="7"/>
  <c r="B50" i="7"/>
  <c r="H48" i="7"/>
  <c r="G47" i="7"/>
  <c r="F46" i="7"/>
  <c r="E45" i="7"/>
  <c r="D44" i="7"/>
  <c r="C43" i="7"/>
  <c r="B42" i="7"/>
  <c r="H40" i="7"/>
  <c r="G39" i="7"/>
  <c r="F38" i="7"/>
  <c r="E37" i="7"/>
  <c r="D36" i="7"/>
  <c r="C35" i="7"/>
  <c r="B34" i="7"/>
  <c r="H32" i="7"/>
  <c r="G31" i="7"/>
  <c r="F30" i="7"/>
  <c r="E29" i="7"/>
  <c r="D28" i="7"/>
  <c r="C27" i="7"/>
  <c r="B26" i="7"/>
  <c r="H24" i="7"/>
  <c r="G23" i="7"/>
  <c r="F22" i="7"/>
  <c r="E21" i="7"/>
  <c r="D20" i="7"/>
  <c r="C19" i="7"/>
  <c r="B18" i="7"/>
  <c r="H16" i="7"/>
  <c r="G15" i="7"/>
  <c r="F14" i="7"/>
  <c r="E13" i="7"/>
  <c r="C231" i="7"/>
  <c r="B185" i="7"/>
  <c r="H173" i="7"/>
  <c r="G166" i="7"/>
  <c r="D159" i="7"/>
  <c r="B152" i="7"/>
  <c r="F144" i="7"/>
  <c r="F137" i="7"/>
  <c r="E132" i="7"/>
  <c r="H127" i="7"/>
  <c r="D123" i="7"/>
  <c r="G118" i="7"/>
  <c r="C114" i="7"/>
  <c r="F109" i="7"/>
  <c r="B105" i="7"/>
  <c r="E100" i="7"/>
  <c r="H95" i="7"/>
  <c r="E92" i="7"/>
  <c r="C90" i="7"/>
  <c r="H87" i="7"/>
  <c r="F85" i="7"/>
  <c r="D83" i="7"/>
  <c r="B81" i="7"/>
  <c r="G78" i="7"/>
  <c r="G76" i="7"/>
  <c r="C75" i="7"/>
  <c r="H73" i="7"/>
  <c r="G72" i="7"/>
  <c r="F71" i="7"/>
  <c r="E70" i="7"/>
  <c r="D69" i="7"/>
  <c r="C68" i="7"/>
  <c r="B67" i="7"/>
  <c r="H65" i="7"/>
  <c r="G64" i="7"/>
  <c r="F63" i="7"/>
  <c r="E62" i="7"/>
  <c r="D61" i="7"/>
  <c r="C60" i="7"/>
  <c r="B59" i="7"/>
  <c r="H57" i="7"/>
  <c r="G56" i="7"/>
  <c r="F55" i="7"/>
  <c r="E54" i="7"/>
  <c r="D53" i="7"/>
  <c r="C52" i="7"/>
  <c r="B51" i="7"/>
  <c r="H49" i="7"/>
  <c r="G48" i="7"/>
  <c r="F47" i="7"/>
  <c r="E46" i="7"/>
  <c r="D45" i="7"/>
  <c r="C44" i="7"/>
  <c r="B43" i="7"/>
  <c r="H41" i="7"/>
  <c r="G40" i="7"/>
  <c r="F39" i="7"/>
  <c r="E38" i="7"/>
  <c r="D37" i="7"/>
  <c r="C36" i="7"/>
  <c r="B35" i="7"/>
  <c r="H33" i="7"/>
  <c r="G32" i="7"/>
  <c r="F31" i="7"/>
  <c r="E30" i="7"/>
  <c r="D29" i="7"/>
  <c r="C28" i="7"/>
  <c r="B27" i="7"/>
  <c r="H25" i="7"/>
  <c r="G24" i="7"/>
  <c r="F23" i="7"/>
  <c r="E22" i="7"/>
  <c r="D21" i="7"/>
  <c r="C20" i="7"/>
  <c r="B19" i="7"/>
  <c r="H17" i="7"/>
  <c r="G16" i="7"/>
  <c r="F15" i="7"/>
  <c r="E14" i="7"/>
  <c r="D13" i="7"/>
  <c r="F99" i="7"/>
  <c r="B95" i="7"/>
  <c r="H91" i="7"/>
  <c r="F89" i="7"/>
  <c r="D87" i="7"/>
  <c r="B85" i="7"/>
  <c r="G82" i="7"/>
  <c r="E80" i="7"/>
  <c r="C78" i="7"/>
  <c r="F76" i="7"/>
  <c r="B75" i="7"/>
  <c r="G73" i="7"/>
  <c r="F72" i="7"/>
  <c r="E71" i="7"/>
  <c r="E217" i="7"/>
  <c r="G182" i="7"/>
  <c r="F172" i="7"/>
  <c r="C165" i="7"/>
  <c r="H157" i="7"/>
  <c r="G150" i="7"/>
  <c r="D143" i="7"/>
  <c r="F136" i="7"/>
  <c r="F131" i="7"/>
  <c r="B127" i="7"/>
  <c r="E122" i="7"/>
  <c r="H117" i="7"/>
  <c r="D113" i="7"/>
  <c r="G108" i="7"/>
  <c r="C104" i="7"/>
  <c r="H212" i="7"/>
  <c r="G181" i="7"/>
  <c r="B172" i="7"/>
  <c r="G164" i="7"/>
  <c r="F157" i="7"/>
  <c r="C150" i="7"/>
  <c r="H142" i="7"/>
  <c r="D136" i="7"/>
  <c r="D131" i="7"/>
  <c r="G126" i="7"/>
  <c r="C122" i="7"/>
  <c r="F117" i="7"/>
  <c r="B113" i="7"/>
  <c r="E108" i="7"/>
  <c r="H103" i="7"/>
  <c r="D99" i="7"/>
  <c r="G94" i="7"/>
  <c r="F91" i="7"/>
  <c r="D89" i="7"/>
  <c r="B87" i="7"/>
  <c r="G84" i="7"/>
  <c r="E82" i="7"/>
  <c r="C80" i="7"/>
  <c r="B78" i="7"/>
  <c r="E76" i="7"/>
  <c r="G74" i="7"/>
  <c r="F73" i="7"/>
  <c r="E72" i="7"/>
  <c r="D71" i="7"/>
  <c r="C70" i="7"/>
  <c r="B69" i="7"/>
  <c r="H67" i="7"/>
  <c r="G66" i="7"/>
  <c r="F65" i="7"/>
  <c r="E64" i="7"/>
  <c r="D63" i="7"/>
  <c r="C62" i="7"/>
  <c r="B61" i="7"/>
  <c r="H59" i="7"/>
  <c r="G58" i="7"/>
  <c r="F57" i="7"/>
  <c r="E56" i="7"/>
  <c r="D55" i="7"/>
  <c r="C54" i="7"/>
  <c r="B53" i="7"/>
  <c r="H51" i="7"/>
  <c r="G50" i="7"/>
  <c r="F49" i="7"/>
  <c r="E48" i="7"/>
  <c r="D47" i="7"/>
  <c r="C46" i="7"/>
  <c r="B45" i="7"/>
  <c r="H43" i="7"/>
  <c r="G42" i="7"/>
  <c r="F41" i="7"/>
  <c r="E40" i="7"/>
  <c r="D39" i="7"/>
  <c r="C38" i="7"/>
  <c r="B37" i="7"/>
  <c r="H35" i="7"/>
  <c r="G34" i="7"/>
  <c r="F33" i="7"/>
  <c r="E32" i="7"/>
  <c r="D31" i="7"/>
  <c r="C30" i="7"/>
  <c r="B29" i="7"/>
  <c r="H27" i="7"/>
  <c r="G26" i="7"/>
  <c r="F25" i="7"/>
  <c r="E24" i="7"/>
  <c r="D23" i="7"/>
  <c r="C22" i="7"/>
  <c r="B21" i="7"/>
  <c r="H19" i="7"/>
  <c r="G18" i="7"/>
  <c r="F17" i="7"/>
  <c r="E16" i="7"/>
  <c r="D15" i="7"/>
  <c r="C14" i="7"/>
  <c r="B13" i="7"/>
  <c r="H68" i="7"/>
  <c r="G67" i="7"/>
  <c r="F66" i="7"/>
  <c r="E65" i="7"/>
  <c r="D64" i="7"/>
  <c r="H202" i="7"/>
  <c r="E179" i="7"/>
  <c r="G170" i="7"/>
  <c r="E163" i="7"/>
  <c r="B156" i="7"/>
  <c r="G148" i="7"/>
  <c r="F141" i="7"/>
  <c r="D135" i="7"/>
  <c r="E130" i="7"/>
  <c r="H125" i="7"/>
  <c r="D121" i="7"/>
  <c r="G116" i="7"/>
  <c r="C112" i="7"/>
  <c r="F107" i="7"/>
  <c r="B103" i="7"/>
  <c r="E98" i="7"/>
  <c r="H93" i="7"/>
  <c r="E91" i="7"/>
  <c r="C89" i="7"/>
  <c r="H86" i="7"/>
  <c r="F84" i="7"/>
  <c r="D82" i="7"/>
  <c r="B80" i="7"/>
  <c r="H77" i="7"/>
  <c r="H75" i="7"/>
  <c r="F74" i="7"/>
  <c r="E73" i="7"/>
  <c r="D72" i="7"/>
  <c r="C71" i="7"/>
  <c r="B70" i="7"/>
  <c r="H14" i="7"/>
  <c r="C17" i="7"/>
  <c r="E19" i="7"/>
  <c r="G21" i="7"/>
  <c r="B24" i="7"/>
  <c r="D26" i="7"/>
  <c r="F28" i="7"/>
  <c r="C31" i="7"/>
  <c r="E34" i="7"/>
  <c r="C37" i="7"/>
  <c r="D40" i="7"/>
  <c r="F43" i="7"/>
  <c r="D46" i="7"/>
  <c r="E49" i="7"/>
  <c r="G52" i="7"/>
  <c r="E55" i="7"/>
  <c r="F58" i="7"/>
  <c r="H61" i="7"/>
  <c r="D65" i="7"/>
  <c r="H69" i="7"/>
  <c r="H79" i="7"/>
  <c r="G102" i="7"/>
  <c r="B141" i="7"/>
  <c r="G59" i="7"/>
  <c r="B63" i="7"/>
  <c r="G86" i="7"/>
  <c r="E116" i="7"/>
  <c r="H162" i="7"/>
  <c r="H66" i="7"/>
  <c r="G13" i="7"/>
  <c r="B16" i="7"/>
  <c r="D18" i="7"/>
  <c r="F20" i="7"/>
  <c r="H22" i="7"/>
  <c r="C25" i="7"/>
  <c r="E27" i="7"/>
  <c r="H29" i="7"/>
  <c r="F32" i="7"/>
  <c r="G35" i="7"/>
  <c r="B39" i="7"/>
  <c r="G41" i="7"/>
  <c r="H44" i="7"/>
  <c r="C48" i="7"/>
  <c r="H50" i="7"/>
  <c r="B54" i="7"/>
  <c r="D57" i="7"/>
  <c r="B60" i="7"/>
  <c r="C63" i="7"/>
  <c r="F67" i="7"/>
  <c r="D73" i="7"/>
  <c r="B89" i="7"/>
  <c r="B121" i="7"/>
  <c r="D170" i="7"/>
  <c r="C72" i="7"/>
  <c r="H13" i="7"/>
  <c r="C16" i="7"/>
  <c r="E18" i="7"/>
  <c r="G20" i="7"/>
  <c r="B23" i="7"/>
  <c r="D25" i="7"/>
  <c r="F27" i="7"/>
  <c r="B30" i="7"/>
  <c r="D33" i="7"/>
  <c r="B36" i="7"/>
  <c r="C39" i="7"/>
  <c r="E42" i="7"/>
  <c r="C45" i="7"/>
  <c r="D48" i="7"/>
  <c r="F51" i="7"/>
  <c r="D54" i="7"/>
  <c r="E57" i="7"/>
  <c r="G60" i="7"/>
  <c r="E63" i="7"/>
  <c r="B68" i="7"/>
  <c r="E74" i="7"/>
  <c r="D91" i="7"/>
  <c r="F125" i="7"/>
  <c r="G178" i="7"/>
  <c r="G68" i="7"/>
  <c r="G75" i="7"/>
  <c r="F93" i="7"/>
  <c r="C130" i="7"/>
  <c r="H199" i="7"/>
  <c r="F14" i="3"/>
  <c r="D15" i="3"/>
  <c r="G188" i="3"/>
  <c r="E73" i="6"/>
  <c r="C55" i="6"/>
  <c r="C15" i="6"/>
  <c r="E33" i="6"/>
  <c r="D56" i="6"/>
  <c r="C47" i="6"/>
  <c r="D32" i="6"/>
  <c r="F18" i="6"/>
  <c r="H36" i="6"/>
  <c r="G59" i="6"/>
  <c r="G27" i="6"/>
  <c r="B14" i="6"/>
  <c r="G19" i="6"/>
  <c r="B38" i="6"/>
  <c r="D64" i="6"/>
  <c r="C23" i="6"/>
  <c r="E41" i="6"/>
  <c r="E65" i="6"/>
  <c r="D24" i="6"/>
  <c r="B46" i="6"/>
  <c r="H68" i="6"/>
  <c r="H28" i="6"/>
  <c r="F50" i="6"/>
  <c r="B76" i="6"/>
  <c r="H20" i="6"/>
  <c r="B30" i="6"/>
  <c r="C39" i="6"/>
  <c r="D48" i="6"/>
  <c r="E57" i="6"/>
  <c r="E11" i="6"/>
  <c r="E10" i="6" s="1"/>
  <c r="H372" i="6"/>
  <c r="G371" i="6"/>
  <c r="F370" i="6"/>
  <c r="E369" i="6"/>
  <c r="D368" i="6"/>
  <c r="C367" i="6"/>
  <c r="B366" i="6"/>
  <c r="H364" i="6"/>
  <c r="G363" i="6"/>
  <c r="F362" i="6"/>
  <c r="E361" i="6"/>
  <c r="D360" i="6"/>
  <c r="C359" i="6"/>
  <c r="B358" i="6"/>
  <c r="H356" i="6"/>
  <c r="G355" i="6"/>
  <c r="F354" i="6"/>
  <c r="E353" i="6"/>
  <c r="D352" i="6"/>
  <c r="C351" i="6"/>
  <c r="B350" i="6"/>
  <c r="H348" i="6"/>
  <c r="G347" i="6"/>
  <c r="F346" i="6"/>
  <c r="E345" i="6"/>
  <c r="D344" i="6"/>
  <c r="C343" i="6"/>
  <c r="B342" i="6"/>
  <c r="H340" i="6"/>
  <c r="G339" i="6"/>
  <c r="F338" i="6"/>
  <c r="E337" i="6"/>
  <c r="D336" i="6"/>
  <c r="C335" i="6"/>
  <c r="B334" i="6"/>
  <c r="H332" i="6"/>
  <c r="G331" i="6"/>
  <c r="F330" i="6"/>
  <c r="E329" i="6"/>
  <c r="D328" i="6"/>
  <c r="C327" i="6"/>
  <c r="B326" i="6"/>
  <c r="H324" i="6"/>
  <c r="G323" i="6"/>
  <c r="F322" i="6"/>
  <c r="E321" i="6"/>
  <c r="D320" i="6"/>
  <c r="C319" i="6"/>
  <c r="B318" i="6"/>
  <c r="H316" i="6"/>
  <c r="G315" i="6"/>
  <c r="F314" i="6"/>
  <c r="E313" i="6"/>
  <c r="D312" i="6"/>
  <c r="C311" i="6"/>
  <c r="B310" i="6"/>
  <c r="H308" i="6"/>
  <c r="G307" i="6"/>
  <c r="F306" i="6"/>
  <c r="E305" i="6"/>
  <c r="D304" i="6"/>
  <c r="C303" i="6"/>
  <c r="B302" i="6"/>
  <c r="H300" i="6"/>
  <c r="G299" i="6"/>
  <c r="F298" i="6"/>
  <c r="E297" i="6"/>
  <c r="D296" i="6"/>
  <c r="C295" i="6"/>
  <c r="B294" i="6"/>
  <c r="H292" i="6"/>
  <c r="G291" i="6"/>
  <c r="F290" i="6"/>
  <c r="E289" i="6"/>
  <c r="D288" i="6"/>
  <c r="G372" i="6"/>
  <c r="F371" i="6"/>
  <c r="E370" i="6"/>
  <c r="D369" i="6"/>
  <c r="C368" i="6"/>
  <c r="B367" i="6"/>
  <c r="H365" i="6"/>
  <c r="G364" i="6"/>
  <c r="F363" i="6"/>
  <c r="E362" i="6"/>
  <c r="D361" i="6"/>
  <c r="C360" i="6"/>
  <c r="B359" i="6"/>
  <c r="H357" i="6"/>
  <c r="G356" i="6"/>
  <c r="F355" i="6"/>
  <c r="E354" i="6"/>
  <c r="D353" i="6"/>
  <c r="C352" i="6"/>
  <c r="B351" i="6"/>
  <c r="H349" i="6"/>
  <c r="G348" i="6"/>
  <c r="F347" i="6"/>
  <c r="E346" i="6"/>
  <c r="D345" i="6"/>
  <c r="C344" i="6"/>
  <c r="B343" i="6"/>
  <c r="H341" i="6"/>
  <c r="G340" i="6"/>
  <c r="F339" i="6"/>
  <c r="E338" i="6"/>
  <c r="D337" i="6"/>
  <c r="C336" i="6"/>
  <c r="B335" i="6"/>
  <c r="H333" i="6"/>
  <c r="G332" i="6"/>
  <c r="F331" i="6"/>
  <c r="E330" i="6"/>
  <c r="D329" i="6"/>
  <c r="C328" i="6"/>
  <c r="B327" i="6"/>
  <c r="H325" i="6"/>
  <c r="G324" i="6"/>
  <c r="F323" i="6"/>
  <c r="E322" i="6"/>
  <c r="D321" i="6"/>
  <c r="C320" i="6"/>
  <c r="B319" i="6"/>
  <c r="H317" i="6"/>
  <c r="G316" i="6"/>
  <c r="F315" i="6"/>
  <c r="E314" i="6"/>
  <c r="D313" i="6"/>
  <c r="C312" i="6"/>
  <c r="B311" i="6"/>
  <c r="H309" i="6"/>
  <c r="G308" i="6"/>
  <c r="F307" i="6"/>
  <c r="E306" i="6"/>
  <c r="D305" i="6"/>
  <c r="C304" i="6"/>
  <c r="B303" i="6"/>
  <c r="F372" i="6"/>
  <c r="E371" i="6"/>
  <c r="D370" i="6"/>
  <c r="C369" i="6"/>
  <c r="B368" i="6"/>
  <c r="H366" i="6"/>
  <c r="G365" i="6"/>
  <c r="F364" i="6"/>
  <c r="E363" i="6"/>
  <c r="D362" i="6"/>
  <c r="C361" i="6"/>
  <c r="B360" i="6"/>
  <c r="H358" i="6"/>
  <c r="G357" i="6"/>
  <c r="F356" i="6"/>
  <c r="E355" i="6"/>
  <c r="D354" i="6"/>
  <c r="C353" i="6"/>
  <c r="B352" i="6"/>
  <c r="H350" i="6"/>
  <c r="G349" i="6"/>
  <c r="F348" i="6"/>
  <c r="E347" i="6"/>
  <c r="D346" i="6"/>
  <c r="C345" i="6"/>
  <c r="B344" i="6"/>
  <c r="H342" i="6"/>
  <c r="G341" i="6"/>
  <c r="F340" i="6"/>
  <c r="E339" i="6"/>
  <c r="D338" i="6"/>
  <c r="C337" i="6"/>
  <c r="B336" i="6"/>
  <c r="H334" i="6"/>
  <c r="G333" i="6"/>
  <c r="F332" i="6"/>
  <c r="E331" i="6"/>
  <c r="D330" i="6"/>
  <c r="C329" i="6"/>
  <c r="B328" i="6"/>
  <c r="H326" i="6"/>
  <c r="G325" i="6"/>
  <c r="F324" i="6"/>
  <c r="E323" i="6"/>
  <c r="D322" i="6"/>
  <c r="C321" i="6"/>
  <c r="B320" i="6"/>
  <c r="H318" i="6"/>
  <c r="G317" i="6"/>
  <c r="F316" i="6"/>
  <c r="E315" i="6"/>
  <c r="D314" i="6"/>
  <c r="C313" i="6"/>
  <c r="B312" i="6"/>
  <c r="H310" i="6"/>
  <c r="G309" i="6"/>
  <c r="F308" i="6"/>
  <c r="E307" i="6"/>
  <c r="D306" i="6"/>
  <c r="C305" i="6"/>
  <c r="B304" i="6"/>
  <c r="H302" i="6"/>
  <c r="G301" i="6"/>
  <c r="F300" i="6"/>
  <c r="E299" i="6"/>
  <c r="D298" i="6"/>
  <c r="C297" i="6"/>
  <c r="B296" i="6"/>
  <c r="H294" i="6"/>
  <c r="G293" i="6"/>
  <c r="E372" i="6"/>
  <c r="D371" i="6"/>
  <c r="C370" i="6"/>
  <c r="B369" i="6"/>
  <c r="H367" i="6"/>
  <c r="G366" i="6"/>
  <c r="F365" i="6"/>
  <c r="E364" i="6"/>
  <c r="D363" i="6"/>
  <c r="C362" i="6"/>
  <c r="B361" i="6"/>
  <c r="H359" i="6"/>
  <c r="G358" i="6"/>
  <c r="F357" i="6"/>
  <c r="E356" i="6"/>
  <c r="D355" i="6"/>
  <c r="C354" i="6"/>
  <c r="B353" i="6"/>
  <c r="H351" i="6"/>
  <c r="G350" i="6"/>
  <c r="F349" i="6"/>
  <c r="E348" i="6"/>
  <c r="D347" i="6"/>
  <c r="C346" i="6"/>
  <c r="B345" i="6"/>
  <c r="H343" i="6"/>
  <c r="G342" i="6"/>
  <c r="F341" i="6"/>
  <c r="E340" i="6"/>
  <c r="D339" i="6"/>
  <c r="C338" i="6"/>
  <c r="B337" i="6"/>
  <c r="H335" i="6"/>
  <c r="G334" i="6"/>
  <c r="F333" i="6"/>
  <c r="E332" i="6"/>
  <c r="D331" i="6"/>
  <c r="C330" i="6"/>
  <c r="B329" i="6"/>
  <c r="H327" i="6"/>
  <c r="G326" i="6"/>
  <c r="F325" i="6"/>
  <c r="E324" i="6"/>
  <c r="D323" i="6"/>
  <c r="C322" i="6"/>
  <c r="B321" i="6"/>
  <c r="H319" i="6"/>
  <c r="G318" i="6"/>
  <c r="F317" i="6"/>
  <c r="E316" i="6"/>
  <c r="D315" i="6"/>
  <c r="C314" i="6"/>
  <c r="B313" i="6"/>
  <c r="H311" i="6"/>
  <c r="G310" i="6"/>
  <c r="F309" i="6"/>
  <c r="E308" i="6"/>
  <c r="D307" i="6"/>
  <c r="C306" i="6"/>
  <c r="D372" i="6"/>
  <c r="C371" i="6"/>
  <c r="B370" i="6"/>
  <c r="H368" i="6"/>
  <c r="G367" i="6"/>
  <c r="F366" i="6"/>
  <c r="E365" i="6"/>
  <c r="D364" i="6"/>
  <c r="C363" i="6"/>
  <c r="B362" i="6"/>
  <c r="H360" i="6"/>
  <c r="G359" i="6"/>
  <c r="F358" i="6"/>
  <c r="E357" i="6"/>
  <c r="D356" i="6"/>
  <c r="C355" i="6"/>
  <c r="B354" i="6"/>
  <c r="H352" i="6"/>
  <c r="G351" i="6"/>
  <c r="F350" i="6"/>
  <c r="E349" i="6"/>
  <c r="D348" i="6"/>
  <c r="C347" i="6"/>
  <c r="B346" i="6"/>
  <c r="H344" i="6"/>
  <c r="G343" i="6"/>
  <c r="F342" i="6"/>
  <c r="E341" i="6"/>
  <c r="D340" i="6"/>
  <c r="C339" i="6"/>
  <c r="B338" i="6"/>
  <c r="H336" i="6"/>
  <c r="G335" i="6"/>
  <c r="F334" i="6"/>
  <c r="E333" i="6"/>
  <c r="D332" i="6"/>
  <c r="C331" i="6"/>
  <c r="B330" i="6"/>
  <c r="H328" i="6"/>
  <c r="G327" i="6"/>
  <c r="F326" i="6"/>
  <c r="E325" i="6"/>
  <c r="D324" i="6"/>
  <c r="C323" i="6"/>
  <c r="B322" i="6"/>
  <c r="H320" i="6"/>
  <c r="G319" i="6"/>
  <c r="F318" i="6"/>
  <c r="E317" i="6"/>
  <c r="D316" i="6"/>
  <c r="C315" i="6"/>
  <c r="B314" i="6"/>
  <c r="H312" i="6"/>
  <c r="G311" i="6"/>
  <c r="F310" i="6"/>
  <c r="E309" i="6"/>
  <c r="D308" i="6"/>
  <c r="C307" i="6"/>
  <c r="B306" i="6"/>
  <c r="H304" i="6"/>
  <c r="G303" i="6"/>
  <c r="F302" i="6"/>
  <c r="E301" i="6"/>
  <c r="D300" i="6"/>
  <c r="C299" i="6"/>
  <c r="B298" i="6"/>
  <c r="H296" i="6"/>
  <c r="G295" i="6"/>
  <c r="F294" i="6"/>
  <c r="E293" i="6"/>
  <c r="D292" i="6"/>
  <c r="C291" i="6"/>
  <c r="B290" i="6"/>
  <c r="H288" i="6"/>
  <c r="G287" i="6"/>
  <c r="F286" i="6"/>
  <c r="E285" i="6"/>
  <c r="D284" i="6"/>
  <c r="C372" i="6"/>
  <c r="B371" i="6"/>
  <c r="H369" i="6"/>
  <c r="G368" i="6"/>
  <c r="F367" i="6"/>
  <c r="E366" i="6"/>
  <c r="D365" i="6"/>
  <c r="C364" i="6"/>
  <c r="B363" i="6"/>
  <c r="H361" i="6"/>
  <c r="G360" i="6"/>
  <c r="F359" i="6"/>
  <c r="E358" i="6"/>
  <c r="D357" i="6"/>
  <c r="C356" i="6"/>
  <c r="B355" i="6"/>
  <c r="H353" i="6"/>
  <c r="G352" i="6"/>
  <c r="F351" i="6"/>
  <c r="E350" i="6"/>
  <c r="D349" i="6"/>
  <c r="C348" i="6"/>
  <c r="B347" i="6"/>
  <c r="H345" i="6"/>
  <c r="G344" i="6"/>
  <c r="F343" i="6"/>
  <c r="E342" i="6"/>
  <c r="D341" i="6"/>
  <c r="C340" i="6"/>
  <c r="B339" i="6"/>
  <c r="H337" i="6"/>
  <c r="G336" i="6"/>
  <c r="F335" i="6"/>
  <c r="E334" i="6"/>
  <c r="D333" i="6"/>
  <c r="C332" i="6"/>
  <c r="B331" i="6"/>
  <c r="H329" i="6"/>
  <c r="G328" i="6"/>
  <c r="F327" i="6"/>
  <c r="E326" i="6"/>
  <c r="D325" i="6"/>
  <c r="C324" i="6"/>
  <c r="B323" i="6"/>
  <c r="H321" i="6"/>
  <c r="G320" i="6"/>
  <c r="F319" i="6"/>
  <c r="E318" i="6"/>
  <c r="D317" i="6"/>
  <c r="C316" i="6"/>
  <c r="B315" i="6"/>
  <c r="H313" i="6"/>
  <c r="G312" i="6"/>
  <c r="F311" i="6"/>
  <c r="E310" i="6"/>
  <c r="D309" i="6"/>
  <c r="C308" i="6"/>
  <c r="B307" i="6"/>
  <c r="H305" i="6"/>
  <c r="G304" i="6"/>
  <c r="F303" i="6"/>
  <c r="E302" i="6"/>
  <c r="D301" i="6"/>
  <c r="C300" i="6"/>
  <c r="B299" i="6"/>
  <c r="H297" i="6"/>
  <c r="G296" i="6"/>
  <c r="F295" i="6"/>
  <c r="E294" i="6"/>
  <c r="D293" i="6"/>
  <c r="C292" i="6"/>
  <c r="B372" i="6"/>
  <c r="H370" i="6"/>
  <c r="G369" i="6"/>
  <c r="F368" i="6"/>
  <c r="E367" i="6"/>
  <c r="D366" i="6"/>
  <c r="C365" i="6"/>
  <c r="B364" i="6"/>
  <c r="H362" i="6"/>
  <c r="G361" i="6"/>
  <c r="F360" i="6"/>
  <c r="E359" i="6"/>
  <c r="D358" i="6"/>
  <c r="C357" i="6"/>
  <c r="B356" i="6"/>
  <c r="H354" i="6"/>
  <c r="G353" i="6"/>
  <c r="F352" i="6"/>
  <c r="E351" i="6"/>
  <c r="D350" i="6"/>
  <c r="C349" i="6"/>
  <c r="B348" i="6"/>
  <c r="H346" i="6"/>
  <c r="G345" i="6"/>
  <c r="F344" i="6"/>
  <c r="E343" i="6"/>
  <c r="D342" i="6"/>
  <c r="C341" i="6"/>
  <c r="B340" i="6"/>
  <c r="H338" i="6"/>
  <c r="G337" i="6"/>
  <c r="F336" i="6"/>
  <c r="E335" i="6"/>
  <c r="D334" i="6"/>
  <c r="C333" i="6"/>
  <c r="B332" i="6"/>
  <c r="H330" i="6"/>
  <c r="G329" i="6"/>
  <c r="F328" i="6"/>
  <c r="E327" i="6"/>
  <c r="D326" i="6"/>
  <c r="C325" i="6"/>
  <c r="B324" i="6"/>
  <c r="H322" i="6"/>
  <c r="G321" i="6"/>
  <c r="F320" i="6"/>
  <c r="E319" i="6"/>
  <c r="D318" i="6"/>
  <c r="C317" i="6"/>
  <c r="B316" i="6"/>
  <c r="H314" i="6"/>
  <c r="G313" i="6"/>
  <c r="F312" i="6"/>
  <c r="E311" i="6"/>
  <c r="D310" i="6"/>
  <c r="C309" i="6"/>
  <c r="B308" i="6"/>
  <c r="H306" i="6"/>
  <c r="G305" i="6"/>
  <c r="F304" i="6"/>
  <c r="E303" i="6"/>
  <c r="D302" i="6"/>
  <c r="C301" i="6"/>
  <c r="B300" i="6"/>
  <c r="H298" i="6"/>
  <c r="G297" i="6"/>
  <c r="F296" i="6"/>
  <c r="E295" i="6"/>
  <c r="D294" i="6"/>
  <c r="C293" i="6"/>
  <c r="B292" i="6"/>
  <c r="H290" i="6"/>
  <c r="G289" i="6"/>
  <c r="F288" i="6"/>
  <c r="E287" i="6"/>
  <c r="D286" i="6"/>
  <c r="C285" i="6"/>
  <c r="B284" i="6"/>
  <c r="H282" i="6"/>
  <c r="G281" i="6"/>
  <c r="F280" i="6"/>
  <c r="E279" i="6"/>
  <c r="D278" i="6"/>
  <c r="C277" i="6"/>
  <c r="B276" i="6"/>
  <c r="H371" i="6"/>
  <c r="G362" i="6"/>
  <c r="F353" i="6"/>
  <c r="E344" i="6"/>
  <c r="D335" i="6"/>
  <c r="C326" i="6"/>
  <c r="B317" i="6"/>
  <c r="H307" i="6"/>
  <c r="C302" i="6"/>
  <c r="D299" i="6"/>
  <c r="C296" i="6"/>
  <c r="B293" i="6"/>
  <c r="B291" i="6"/>
  <c r="C289" i="6"/>
  <c r="D287" i="6"/>
  <c r="H285" i="6"/>
  <c r="E284" i="6"/>
  <c r="B283" i="6"/>
  <c r="F281" i="6"/>
  <c r="D280" i="6"/>
  <c r="B279" i="6"/>
  <c r="G277" i="6"/>
  <c r="E276" i="6"/>
  <c r="C275" i="6"/>
  <c r="B274" i="6"/>
  <c r="H272" i="6"/>
  <c r="G271" i="6"/>
  <c r="F270" i="6"/>
  <c r="E269" i="6"/>
  <c r="D268" i="6"/>
  <c r="C267" i="6"/>
  <c r="B266" i="6"/>
  <c r="H264" i="6"/>
  <c r="G263" i="6"/>
  <c r="F262" i="6"/>
  <c r="E261" i="6"/>
  <c r="D260" i="6"/>
  <c r="C259" i="6"/>
  <c r="B258" i="6"/>
  <c r="H256" i="6"/>
  <c r="G255" i="6"/>
  <c r="F254" i="6"/>
  <c r="E253" i="6"/>
  <c r="D252" i="6"/>
  <c r="C251" i="6"/>
  <c r="B250" i="6"/>
  <c r="H248" i="6"/>
  <c r="G247" i="6"/>
  <c r="F246" i="6"/>
  <c r="E245" i="6"/>
  <c r="D244" i="6"/>
  <c r="C243" i="6"/>
  <c r="B242" i="6"/>
  <c r="G370" i="6"/>
  <c r="F361" i="6"/>
  <c r="E352" i="6"/>
  <c r="D343" i="6"/>
  <c r="C334" i="6"/>
  <c r="B325" i="6"/>
  <c r="H315" i="6"/>
  <c r="G306" i="6"/>
  <c r="H301" i="6"/>
  <c r="G298" i="6"/>
  <c r="H295" i="6"/>
  <c r="G292" i="6"/>
  <c r="G290" i="6"/>
  <c r="B289" i="6"/>
  <c r="C287" i="6"/>
  <c r="G285" i="6"/>
  <c r="C284" i="6"/>
  <c r="G282" i="6"/>
  <c r="E281" i="6"/>
  <c r="C280" i="6"/>
  <c r="H278" i="6"/>
  <c r="F277" i="6"/>
  <c r="D276" i="6"/>
  <c r="B275" i="6"/>
  <c r="H273" i="6"/>
  <c r="G272" i="6"/>
  <c r="F271" i="6"/>
  <c r="E270" i="6"/>
  <c r="D269" i="6"/>
  <c r="C268" i="6"/>
  <c r="B267" i="6"/>
  <c r="H265" i="6"/>
  <c r="G264" i="6"/>
  <c r="F263" i="6"/>
  <c r="E262" i="6"/>
  <c r="D261" i="6"/>
  <c r="C260" i="6"/>
  <c r="B259" i="6"/>
  <c r="H257" i="6"/>
  <c r="G256" i="6"/>
  <c r="F255" i="6"/>
  <c r="E254" i="6"/>
  <c r="D253" i="6"/>
  <c r="C252" i="6"/>
  <c r="B251" i="6"/>
  <c r="H249" i="6"/>
  <c r="G248" i="6"/>
  <c r="F247" i="6"/>
  <c r="E246" i="6"/>
  <c r="D245" i="6"/>
  <c r="C244" i="6"/>
  <c r="B243" i="6"/>
  <c r="H241" i="6"/>
  <c r="G240" i="6"/>
  <c r="F239" i="6"/>
  <c r="E238" i="6"/>
  <c r="D237" i="6"/>
  <c r="C236" i="6"/>
  <c r="B235" i="6"/>
  <c r="H233" i="6"/>
  <c r="G232" i="6"/>
  <c r="F231" i="6"/>
  <c r="E230" i="6"/>
  <c r="D229" i="6"/>
  <c r="C228" i="6"/>
  <c r="B227" i="6"/>
  <c r="H225" i="6"/>
  <c r="G224" i="6"/>
  <c r="F223" i="6"/>
  <c r="E222" i="6"/>
  <c r="D221" i="6"/>
  <c r="C220" i="6"/>
  <c r="B219" i="6"/>
  <c r="H217" i="6"/>
  <c r="G216" i="6"/>
  <c r="F215" i="6"/>
  <c r="E214" i="6"/>
  <c r="D213" i="6"/>
  <c r="C212" i="6"/>
  <c r="B211" i="6"/>
  <c r="H209" i="6"/>
  <c r="G208" i="6"/>
  <c r="F207" i="6"/>
  <c r="E206" i="6"/>
  <c r="D205" i="6"/>
  <c r="F369" i="6"/>
  <c r="E360" i="6"/>
  <c r="D351" i="6"/>
  <c r="C342" i="6"/>
  <c r="B333" i="6"/>
  <c r="H323" i="6"/>
  <c r="G314" i="6"/>
  <c r="F305" i="6"/>
  <c r="F301" i="6"/>
  <c r="E298" i="6"/>
  <c r="D295" i="6"/>
  <c r="F292" i="6"/>
  <c r="E290" i="6"/>
  <c r="G288" i="6"/>
  <c r="B287" i="6"/>
  <c r="F285" i="6"/>
  <c r="H283" i="6"/>
  <c r="F282" i="6"/>
  <c r="D281" i="6"/>
  <c r="B280" i="6"/>
  <c r="G278" i="6"/>
  <c r="E277" i="6"/>
  <c r="C276" i="6"/>
  <c r="H274" i="6"/>
  <c r="G273" i="6"/>
  <c r="F272" i="6"/>
  <c r="E271" i="6"/>
  <c r="D270" i="6"/>
  <c r="C269" i="6"/>
  <c r="B268" i="6"/>
  <c r="H266" i="6"/>
  <c r="G265" i="6"/>
  <c r="F264" i="6"/>
  <c r="E263" i="6"/>
  <c r="D262" i="6"/>
  <c r="C261" i="6"/>
  <c r="B260" i="6"/>
  <c r="H258" i="6"/>
  <c r="G257" i="6"/>
  <c r="F256" i="6"/>
  <c r="E255" i="6"/>
  <c r="D254" i="6"/>
  <c r="C253" i="6"/>
  <c r="B252" i="6"/>
  <c r="H250" i="6"/>
  <c r="G249" i="6"/>
  <c r="F248" i="6"/>
  <c r="E247" i="6"/>
  <c r="D246" i="6"/>
  <c r="C245" i="6"/>
  <c r="B244" i="6"/>
  <c r="H242" i="6"/>
  <c r="G241" i="6"/>
  <c r="F240" i="6"/>
  <c r="E239" i="6"/>
  <c r="D238" i="6"/>
  <c r="C237" i="6"/>
  <c r="B236" i="6"/>
  <c r="H234" i="6"/>
  <c r="G233" i="6"/>
  <c r="F232" i="6"/>
  <c r="E231" i="6"/>
  <c r="D230" i="6"/>
  <c r="C229" i="6"/>
  <c r="B228" i="6"/>
  <c r="H226" i="6"/>
  <c r="G225" i="6"/>
  <c r="F224" i="6"/>
  <c r="E223" i="6"/>
  <c r="D222" i="6"/>
  <c r="C221" i="6"/>
  <c r="B220" i="6"/>
  <c r="H218" i="6"/>
  <c r="G217" i="6"/>
  <c r="F216" i="6"/>
  <c r="E215" i="6"/>
  <c r="D214" i="6"/>
  <c r="C213" i="6"/>
  <c r="B212" i="6"/>
  <c r="H210" i="6"/>
  <c r="G209" i="6"/>
  <c r="F208" i="6"/>
  <c r="E207" i="6"/>
  <c r="D206" i="6"/>
  <c r="E368" i="6"/>
  <c r="D359" i="6"/>
  <c r="C350" i="6"/>
  <c r="B341" i="6"/>
  <c r="H331" i="6"/>
  <c r="G322" i="6"/>
  <c r="F313" i="6"/>
  <c r="B305" i="6"/>
  <c r="B301" i="6"/>
  <c r="C298" i="6"/>
  <c r="B295" i="6"/>
  <c r="E292" i="6"/>
  <c r="D290" i="6"/>
  <c r="E288" i="6"/>
  <c r="H286" i="6"/>
  <c r="D285" i="6"/>
  <c r="G283" i="6"/>
  <c r="E282" i="6"/>
  <c r="C281" i="6"/>
  <c r="H279" i="6"/>
  <c r="F278" i="6"/>
  <c r="D277" i="6"/>
  <c r="H275" i="6"/>
  <c r="G274" i="6"/>
  <c r="F273" i="6"/>
  <c r="E272" i="6"/>
  <c r="D271" i="6"/>
  <c r="C270" i="6"/>
  <c r="B269" i="6"/>
  <c r="H267" i="6"/>
  <c r="G266" i="6"/>
  <c r="F265" i="6"/>
  <c r="E264" i="6"/>
  <c r="D263" i="6"/>
  <c r="C262" i="6"/>
  <c r="B261" i="6"/>
  <c r="H259" i="6"/>
  <c r="G258" i="6"/>
  <c r="F257" i="6"/>
  <c r="E256" i="6"/>
  <c r="D255" i="6"/>
  <c r="C254" i="6"/>
  <c r="B253" i="6"/>
  <c r="H251" i="6"/>
  <c r="G250" i="6"/>
  <c r="F249" i="6"/>
  <c r="E248" i="6"/>
  <c r="D247" i="6"/>
  <c r="C246" i="6"/>
  <c r="B245" i="6"/>
  <c r="H243" i="6"/>
  <c r="G242" i="6"/>
  <c r="F241" i="6"/>
  <c r="E240" i="6"/>
  <c r="D239" i="6"/>
  <c r="C238" i="6"/>
  <c r="B237" i="6"/>
  <c r="H235" i="6"/>
  <c r="G234" i="6"/>
  <c r="F233" i="6"/>
  <c r="E232" i="6"/>
  <c r="D231" i="6"/>
  <c r="C230" i="6"/>
  <c r="B229" i="6"/>
  <c r="H227" i="6"/>
  <c r="G226" i="6"/>
  <c r="F225" i="6"/>
  <c r="E224" i="6"/>
  <c r="D223" i="6"/>
  <c r="C222" i="6"/>
  <c r="B221" i="6"/>
  <c r="H219" i="6"/>
  <c r="G218" i="6"/>
  <c r="F217" i="6"/>
  <c r="E216" i="6"/>
  <c r="D215" i="6"/>
  <c r="D367" i="6"/>
  <c r="C358" i="6"/>
  <c r="B349" i="6"/>
  <c r="H339" i="6"/>
  <c r="G330" i="6"/>
  <c r="F321" i="6"/>
  <c r="E312" i="6"/>
  <c r="E304" i="6"/>
  <c r="G300" i="6"/>
  <c r="F297" i="6"/>
  <c r="G294" i="6"/>
  <c r="H291" i="6"/>
  <c r="C290" i="6"/>
  <c r="C288" i="6"/>
  <c r="G286" i="6"/>
  <c r="B285" i="6"/>
  <c r="F283" i="6"/>
  <c r="D282" i="6"/>
  <c r="B281" i="6"/>
  <c r="G279" i="6"/>
  <c r="E278" i="6"/>
  <c r="B277" i="6"/>
  <c r="G275" i="6"/>
  <c r="F274" i="6"/>
  <c r="E273" i="6"/>
  <c r="D272" i="6"/>
  <c r="C271" i="6"/>
  <c r="B270" i="6"/>
  <c r="H268" i="6"/>
  <c r="G267" i="6"/>
  <c r="F266" i="6"/>
  <c r="E265" i="6"/>
  <c r="D264" i="6"/>
  <c r="C263" i="6"/>
  <c r="B262" i="6"/>
  <c r="H260" i="6"/>
  <c r="G259" i="6"/>
  <c r="F258" i="6"/>
  <c r="E257" i="6"/>
  <c r="D256" i="6"/>
  <c r="C255" i="6"/>
  <c r="B254" i="6"/>
  <c r="H252" i="6"/>
  <c r="G251" i="6"/>
  <c r="F250" i="6"/>
  <c r="E249" i="6"/>
  <c r="D248" i="6"/>
  <c r="C247" i="6"/>
  <c r="B246" i="6"/>
  <c r="H244" i="6"/>
  <c r="G243" i="6"/>
  <c r="F242" i="6"/>
  <c r="E241" i="6"/>
  <c r="D240" i="6"/>
  <c r="C239" i="6"/>
  <c r="B238" i="6"/>
  <c r="H236" i="6"/>
  <c r="G235" i="6"/>
  <c r="F234" i="6"/>
  <c r="E233" i="6"/>
  <c r="D232" i="6"/>
  <c r="C231" i="6"/>
  <c r="B230" i="6"/>
  <c r="H228" i="6"/>
  <c r="G227" i="6"/>
  <c r="F226" i="6"/>
  <c r="E225" i="6"/>
  <c r="D224" i="6"/>
  <c r="C223" i="6"/>
  <c r="B222" i="6"/>
  <c r="H220" i="6"/>
  <c r="G219" i="6"/>
  <c r="F218" i="6"/>
  <c r="E217" i="6"/>
  <c r="D216" i="6"/>
  <c r="C215" i="6"/>
  <c r="B365" i="6"/>
  <c r="H355" i="6"/>
  <c r="G346" i="6"/>
  <c r="F337" i="6"/>
  <c r="E328" i="6"/>
  <c r="D319" i="6"/>
  <c r="C310" i="6"/>
  <c r="D303" i="6"/>
  <c r="H299" i="6"/>
  <c r="B297" i="6"/>
  <c r="H293" i="6"/>
  <c r="E291" i="6"/>
  <c r="F289" i="6"/>
  <c r="H287" i="6"/>
  <c r="C286" i="6"/>
  <c r="G284" i="6"/>
  <c r="D283" i="6"/>
  <c r="B282" i="6"/>
  <c r="G280" i="6"/>
  <c r="D279" i="6"/>
  <c r="B278" i="6"/>
  <c r="G276" i="6"/>
  <c r="E275" i="6"/>
  <c r="D274" i="6"/>
  <c r="C273" i="6"/>
  <c r="B272" i="6"/>
  <c r="H270" i="6"/>
  <c r="G269" i="6"/>
  <c r="F268" i="6"/>
  <c r="E267" i="6"/>
  <c r="D266" i="6"/>
  <c r="C265" i="6"/>
  <c r="B264" i="6"/>
  <c r="H262" i="6"/>
  <c r="G261" i="6"/>
  <c r="F260" i="6"/>
  <c r="E259" i="6"/>
  <c r="D258" i="6"/>
  <c r="C257" i="6"/>
  <c r="B256" i="6"/>
  <c r="H254" i="6"/>
  <c r="G253" i="6"/>
  <c r="F252" i="6"/>
  <c r="E251" i="6"/>
  <c r="D250" i="6"/>
  <c r="C249" i="6"/>
  <c r="B248" i="6"/>
  <c r="H246" i="6"/>
  <c r="G245" i="6"/>
  <c r="F244" i="6"/>
  <c r="E243" i="6"/>
  <c r="D242" i="6"/>
  <c r="C241" i="6"/>
  <c r="B240" i="6"/>
  <c r="H238" i="6"/>
  <c r="G237" i="6"/>
  <c r="F236" i="6"/>
  <c r="E235" i="6"/>
  <c r="D234" i="6"/>
  <c r="C233" i="6"/>
  <c r="B232" i="6"/>
  <c r="H230" i="6"/>
  <c r="G229" i="6"/>
  <c r="F228" i="6"/>
  <c r="E227" i="6"/>
  <c r="D226" i="6"/>
  <c r="C225" i="6"/>
  <c r="B224" i="6"/>
  <c r="H222" i="6"/>
  <c r="G221" i="6"/>
  <c r="F220" i="6"/>
  <c r="E219" i="6"/>
  <c r="D218" i="6"/>
  <c r="C217" i="6"/>
  <c r="B216" i="6"/>
  <c r="H214" i="6"/>
  <c r="C366" i="6"/>
  <c r="F329" i="6"/>
  <c r="E300" i="6"/>
  <c r="H289" i="6"/>
  <c r="E283" i="6"/>
  <c r="C278" i="6"/>
  <c r="D273" i="6"/>
  <c r="G268" i="6"/>
  <c r="C264" i="6"/>
  <c r="F259" i="6"/>
  <c r="B255" i="6"/>
  <c r="E250" i="6"/>
  <c r="H245" i="6"/>
  <c r="D241" i="6"/>
  <c r="F238" i="6"/>
  <c r="D235" i="6"/>
  <c r="C232" i="6"/>
  <c r="E229" i="6"/>
  <c r="C226" i="6"/>
  <c r="B223" i="6"/>
  <c r="D220" i="6"/>
  <c r="B217" i="6"/>
  <c r="C214" i="6"/>
  <c r="G212" i="6"/>
  <c r="D211" i="6"/>
  <c r="F209" i="6"/>
  <c r="C208" i="6"/>
  <c r="G206" i="6"/>
  <c r="C205" i="6"/>
  <c r="B204" i="6"/>
  <c r="H202" i="6"/>
  <c r="G201" i="6"/>
  <c r="F200" i="6"/>
  <c r="E199" i="6"/>
  <c r="D198" i="6"/>
  <c r="C197" i="6"/>
  <c r="B196" i="6"/>
  <c r="H194" i="6"/>
  <c r="G193" i="6"/>
  <c r="F192" i="6"/>
  <c r="E191" i="6"/>
  <c r="D190" i="6"/>
  <c r="C189" i="6"/>
  <c r="B188" i="6"/>
  <c r="H186" i="6"/>
  <c r="G185" i="6"/>
  <c r="F184" i="6"/>
  <c r="E183" i="6"/>
  <c r="D182" i="6"/>
  <c r="C181" i="6"/>
  <c r="B180" i="6"/>
  <c r="H178" i="6"/>
  <c r="G177" i="6"/>
  <c r="F176" i="6"/>
  <c r="E175" i="6"/>
  <c r="D174" i="6"/>
  <c r="C173" i="6"/>
  <c r="B172" i="6"/>
  <c r="H170" i="6"/>
  <c r="G169" i="6"/>
  <c r="F168" i="6"/>
  <c r="E167" i="6"/>
  <c r="D166" i="6"/>
  <c r="C165" i="6"/>
  <c r="B164" i="6"/>
  <c r="H162" i="6"/>
  <c r="G161" i="6"/>
  <c r="F160" i="6"/>
  <c r="E159" i="6"/>
  <c r="D158" i="6"/>
  <c r="C157" i="6"/>
  <c r="B156" i="6"/>
  <c r="H154" i="6"/>
  <c r="G153" i="6"/>
  <c r="F152" i="6"/>
  <c r="E151" i="6"/>
  <c r="D150" i="6"/>
  <c r="C149" i="6"/>
  <c r="B148" i="6"/>
  <c r="H146" i="6"/>
  <c r="G145" i="6"/>
  <c r="F144" i="6"/>
  <c r="E143" i="6"/>
  <c r="D142" i="6"/>
  <c r="C141" i="6"/>
  <c r="H363" i="6"/>
  <c r="D327" i="6"/>
  <c r="F299" i="6"/>
  <c r="D289" i="6"/>
  <c r="C283" i="6"/>
  <c r="H277" i="6"/>
  <c r="B273" i="6"/>
  <c r="E268" i="6"/>
  <c r="H263" i="6"/>
  <c r="D259" i="6"/>
  <c r="G254" i="6"/>
  <c r="C250" i="6"/>
  <c r="F245" i="6"/>
  <c r="B241" i="6"/>
  <c r="H237" i="6"/>
  <c r="C235" i="6"/>
  <c r="H231" i="6"/>
  <c r="G228" i="6"/>
  <c r="B226" i="6"/>
  <c r="G222" i="6"/>
  <c r="F219" i="6"/>
  <c r="H216" i="6"/>
  <c r="B214" i="6"/>
  <c r="F212" i="6"/>
  <c r="C211" i="6"/>
  <c r="E209" i="6"/>
  <c r="B208" i="6"/>
  <c r="F206" i="6"/>
  <c r="B205" i="6"/>
  <c r="H203" i="6"/>
  <c r="G202" i="6"/>
  <c r="F201" i="6"/>
  <c r="E200" i="6"/>
  <c r="D199" i="6"/>
  <c r="C198" i="6"/>
  <c r="B197" i="6"/>
  <c r="H195" i="6"/>
  <c r="G194" i="6"/>
  <c r="F193" i="6"/>
  <c r="E192" i="6"/>
  <c r="D191" i="6"/>
  <c r="C190" i="6"/>
  <c r="B189" i="6"/>
  <c r="H187" i="6"/>
  <c r="G186" i="6"/>
  <c r="F185" i="6"/>
  <c r="E184" i="6"/>
  <c r="D183" i="6"/>
  <c r="C182" i="6"/>
  <c r="B181" i="6"/>
  <c r="H179" i="6"/>
  <c r="G178" i="6"/>
  <c r="F177" i="6"/>
  <c r="E176" i="6"/>
  <c r="D175" i="6"/>
  <c r="C174" i="6"/>
  <c r="B173" i="6"/>
  <c r="H171" i="6"/>
  <c r="G170" i="6"/>
  <c r="F169" i="6"/>
  <c r="E168" i="6"/>
  <c r="D167" i="6"/>
  <c r="C166" i="6"/>
  <c r="B165" i="6"/>
  <c r="H163" i="6"/>
  <c r="G162" i="6"/>
  <c r="F161" i="6"/>
  <c r="E160" i="6"/>
  <c r="D159" i="6"/>
  <c r="C158" i="6"/>
  <c r="B157" i="6"/>
  <c r="H155" i="6"/>
  <c r="G154" i="6"/>
  <c r="F153" i="6"/>
  <c r="B357" i="6"/>
  <c r="E320" i="6"/>
  <c r="D297" i="6"/>
  <c r="B288" i="6"/>
  <c r="C282" i="6"/>
  <c r="H276" i="6"/>
  <c r="C272" i="6"/>
  <c r="F267" i="6"/>
  <c r="B263" i="6"/>
  <c r="E258" i="6"/>
  <c r="H253" i="6"/>
  <c r="D249" i="6"/>
  <c r="G244" i="6"/>
  <c r="H240" i="6"/>
  <c r="F237" i="6"/>
  <c r="E234" i="6"/>
  <c r="G231" i="6"/>
  <c r="E228" i="6"/>
  <c r="D225" i="6"/>
  <c r="F222" i="6"/>
  <c r="D219" i="6"/>
  <c r="C216" i="6"/>
  <c r="H213" i="6"/>
  <c r="E212" i="6"/>
  <c r="G210" i="6"/>
  <c r="D209" i="6"/>
  <c r="H207" i="6"/>
  <c r="C206" i="6"/>
  <c r="H204" i="6"/>
  <c r="G203" i="6"/>
  <c r="F202" i="6"/>
  <c r="E201" i="6"/>
  <c r="D200" i="6"/>
  <c r="C199" i="6"/>
  <c r="B198" i="6"/>
  <c r="H196" i="6"/>
  <c r="G195" i="6"/>
  <c r="F194" i="6"/>
  <c r="E193" i="6"/>
  <c r="D192" i="6"/>
  <c r="C191" i="6"/>
  <c r="B190" i="6"/>
  <c r="H188" i="6"/>
  <c r="G187" i="6"/>
  <c r="F186" i="6"/>
  <c r="E185" i="6"/>
  <c r="D184" i="6"/>
  <c r="C183" i="6"/>
  <c r="B182" i="6"/>
  <c r="H180" i="6"/>
  <c r="G179" i="6"/>
  <c r="F178" i="6"/>
  <c r="E177" i="6"/>
  <c r="D176" i="6"/>
  <c r="C175" i="6"/>
  <c r="B174" i="6"/>
  <c r="H172" i="6"/>
  <c r="G171" i="6"/>
  <c r="F170" i="6"/>
  <c r="E169" i="6"/>
  <c r="D168" i="6"/>
  <c r="C167" i="6"/>
  <c r="B166" i="6"/>
  <c r="H164" i="6"/>
  <c r="G163" i="6"/>
  <c r="F162" i="6"/>
  <c r="E161" i="6"/>
  <c r="D160" i="6"/>
  <c r="C159" i="6"/>
  <c r="B158" i="6"/>
  <c r="H156" i="6"/>
  <c r="G155" i="6"/>
  <c r="G354" i="6"/>
  <c r="C318" i="6"/>
  <c r="E296" i="6"/>
  <c r="F287" i="6"/>
  <c r="H281" i="6"/>
  <c r="F276" i="6"/>
  <c r="H271" i="6"/>
  <c r="D267" i="6"/>
  <c r="G262" i="6"/>
  <c r="C258" i="6"/>
  <c r="F253" i="6"/>
  <c r="B249" i="6"/>
  <c r="E244" i="6"/>
  <c r="C240" i="6"/>
  <c r="E237" i="6"/>
  <c r="C234" i="6"/>
  <c r="B231" i="6"/>
  <c r="D228" i="6"/>
  <c r="B225" i="6"/>
  <c r="H221" i="6"/>
  <c r="C219" i="6"/>
  <c r="H215" i="6"/>
  <c r="G213" i="6"/>
  <c r="D212" i="6"/>
  <c r="F210" i="6"/>
  <c r="C209" i="6"/>
  <c r="G207" i="6"/>
  <c r="B206" i="6"/>
  <c r="G204" i="6"/>
  <c r="F203" i="6"/>
  <c r="E202" i="6"/>
  <c r="D201" i="6"/>
  <c r="C200" i="6"/>
  <c r="B199" i="6"/>
  <c r="H197" i="6"/>
  <c r="G196" i="6"/>
  <c r="F195" i="6"/>
  <c r="E194" i="6"/>
  <c r="D193" i="6"/>
  <c r="C192" i="6"/>
  <c r="B191" i="6"/>
  <c r="H189" i="6"/>
  <c r="G188" i="6"/>
  <c r="F187" i="6"/>
  <c r="E186" i="6"/>
  <c r="D185" i="6"/>
  <c r="C184" i="6"/>
  <c r="B183" i="6"/>
  <c r="H181" i="6"/>
  <c r="G180" i="6"/>
  <c r="F179" i="6"/>
  <c r="E178" i="6"/>
  <c r="D177" i="6"/>
  <c r="C176" i="6"/>
  <c r="B175" i="6"/>
  <c r="H173" i="6"/>
  <c r="G172" i="6"/>
  <c r="F171" i="6"/>
  <c r="E170" i="6"/>
  <c r="D169" i="6"/>
  <c r="C168" i="6"/>
  <c r="B167" i="6"/>
  <c r="H165" i="6"/>
  <c r="G164" i="6"/>
  <c r="F163" i="6"/>
  <c r="E162" i="6"/>
  <c r="D161" i="6"/>
  <c r="C160" i="6"/>
  <c r="B159" i="6"/>
  <c r="H157" i="6"/>
  <c r="G156" i="6"/>
  <c r="F155" i="6"/>
  <c r="H347" i="6"/>
  <c r="D311" i="6"/>
  <c r="C294" i="6"/>
  <c r="E286" i="6"/>
  <c r="H280" i="6"/>
  <c r="F275" i="6"/>
  <c r="B271" i="6"/>
  <c r="E266" i="6"/>
  <c r="H261" i="6"/>
  <c r="D257" i="6"/>
  <c r="G252" i="6"/>
  <c r="C248" i="6"/>
  <c r="F243" i="6"/>
  <c r="H239" i="6"/>
  <c r="G236" i="6"/>
  <c r="B234" i="6"/>
  <c r="G230" i="6"/>
  <c r="F227" i="6"/>
  <c r="H224" i="6"/>
  <c r="F221" i="6"/>
  <c r="E218" i="6"/>
  <c r="G215" i="6"/>
  <c r="F213" i="6"/>
  <c r="H211" i="6"/>
  <c r="E210" i="6"/>
  <c r="B209" i="6"/>
  <c r="D207" i="6"/>
  <c r="H205" i="6"/>
  <c r="F204" i="6"/>
  <c r="E203" i="6"/>
  <c r="D202" i="6"/>
  <c r="C201" i="6"/>
  <c r="B200" i="6"/>
  <c r="H198" i="6"/>
  <c r="G197" i="6"/>
  <c r="F196" i="6"/>
  <c r="E195" i="6"/>
  <c r="D194" i="6"/>
  <c r="C193" i="6"/>
  <c r="B192" i="6"/>
  <c r="H190" i="6"/>
  <c r="G189" i="6"/>
  <c r="F188" i="6"/>
  <c r="E187" i="6"/>
  <c r="D186" i="6"/>
  <c r="C185" i="6"/>
  <c r="B184" i="6"/>
  <c r="H182" i="6"/>
  <c r="G181" i="6"/>
  <c r="F180" i="6"/>
  <c r="E179" i="6"/>
  <c r="D178" i="6"/>
  <c r="C177" i="6"/>
  <c r="B176" i="6"/>
  <c r="H174" i="6"/>
  <c r="G173" i="6"/>
  <c r="F172" i="6"/>
  <c r="E171" i="6"/>
  <c r="D170" i="6"/>
  <c r="C169" i="6"/>
  <c r="B168" i="6"/>
  <c r="H166" i="6"/>
  <c r="G165" i="6"/>
  <c r="F164" i="6"/>
  <c r="E163" i="6"/>
  <c r="D162" i="6"/>
  <c r="C161" i="6"/>
  <c r="B160" i="6"/>
  <c r="H158" i="6"/>
  <c r="G157" i="6"/>
  <c r="F156" i="6"/>
  <c r="E155" i="6"/>
  <c r="D154" i="6"/>
  <c r="G338" i="6"/>
  <c r="H303" i="6"/>
  <c r="F291" i="6"/>
  <c r="H284" i="6"/>
  <c r="F279" i="6"/>
  <c r="E274" i="6"/>
  <c r="H269" i="6"/>
  <c r="D265" i="6"/>
  <c r="G260" i="6"/>
  <c r="C256" i="6"/>
  <c r="F251" i="6"/>
  <c r="B247" i="6"/>
  <c r="E242" i="6"/>
  <c r="B239" i="6"/>
  <c r="D236" i="6"/>
  <c r="B233" i="6"/>
  <c r="H229" i="6"/>
  <c r="C227" i="6"/>
  <c r="H223" i="6"/>
  <c r="G220" i="6"/>
  <c r="B218" i="6"/>
  <c r="G214" i="6"/>
  <c r="B213" i="6"/>
  <c r="F211" i="6"/>
  <c r="C210" i="6"/>
  <c r="E208" i="6"/>
  <c r="B207" i="6"/>
  <c r="F205" i="6"/>
  <c r="D204" i="6"/>
  <c r="C203" i="6"/>
  <c r="B202" i="6"/>
  <c r="H200" i="6"/>
  <c r="G199" i="6"/>
  <c r="F198" i="6"/>
  <c r="E197" i="6"/>
  <c r="D196" i="6"/>
  <c r="C195" i="6"/>
  <c r="B194" i="6"/>
  <c r="H192" i="6"/>
  <c r="G191" i="6"/>
  <c r="F190" i="6"/>
  <c r="E189" i="6"/>
  <c r="D188" i="6"/>
  <c r="C187" i="6"/>
  <c r="B186" i="6"/>
  <c r="H184" i="6"/>
  <c r="G183" i="6"/>
  <c r="F182" i="6"/>
  <c r="E181" i="6"/>
  <c r="D180" i="6"/>
  <c r="C179" i="6"/>
  <c r="B178" i="6"/>
  <c r="H176" i="6"/>
  <c r="G175" i="6"/>
  <c r="F174" i="6"/>
  <c r="E173" i="6"/>
  <c r="D172" i="6"/>
  <c r="C171" i="6"/>
  <c r="B170" i="6"/>
  <c r="H168" i="6"/>
  <c r="G167" i="6"/>
  <c r="F166" i="6"/>
  <c r="E165" i="6"/>
  <c r="D164" i="6"/>
  <c r="C163" i="6"/>
  <c r="B162" i="6"/>
  <c r="H160" i="6"/>
  <c r="G159" i="6"/>
  <c r="F158" i="6"/>
  <c r="E157" i="6"/>
  <c r="D156" i="6"/>
  <c r="C155" i="6"/>
  <c r="E336" i="6"/>
  <c r="G302" i="6"/>
  <c r="D291" i="6"/>
  <c r="F284" i="6"/>
  <c r="C279" i="6"/>
  <c r="C274" i="6"/>
  <c r="F269" i="6"/>
  <c r="B265" i="6"/>
  <c r="E260" i="6"/>
  <c r="F345" i="6"/>
  <c r="F261" i="6"/>
  <c r="C242" i="6"/>
  <c r="F229" i="6"/>
  <c r="D217" i="6"/>
  <c r="B210" i="6"/>
  <c r="C204" i="6"/>
  <c r="F199" i="6"/>
  <c r="B195" i="6"/>
  <c r="E190" i="6"/>
  <c r="H185" i="6"/>
  <c r="D181" i="6"/>
  <c r="G176" i="6"/>
  <c r="C172" i="6"/>
  <c r="F167" i="6"/>
  <c r="B163" i="6"/>
  <c r="E158" i="6"/>
  <c r="E154" i="6"/>
  <c r="H152" i="6"/>
  <c r="F151" i="6"/>
  <c r="C150" i="6"/>
  <c r="H148" i="6"/>
  <c r="F147" i="6"/>
  <c r="D146" i="6"/>
  <c r="B145" i="6"/>
  <c r="G143" i="6"/>
  <c r="E142" i="6"/>
  <c r="B141" i="6"/>
  <c r="H139" i="6"/>
  <c r="G138" i="6"/>
  <c r="F137" i="6"/>
  <c r="E136" i="6"/>
  <c r="D135" i="6"/>
  <c r="C134" i="6"/>
  <c r="B133" i="6"/>
  <c r="H131" i="6"/>
  <c r="G130" i="6"/>
  <c r="F129" i="6"/>
  <c r="E128" i="6"/>
  <c r="D127" i="6"/>
  <c r="C126" i="6"/>
  <c r="B125" i="6"/>
  <c r="H123" i="6"/>
  <c r="G122" i="6"/>
  <c r="F121" i="6"/>
  <c r="E120" i="6"/>
  <c r="D119" i="6"/>
  <c r="C118" i="6"/>
  <c r="B117" i="6"/>
  <c r="H115" i="6"/>
  <c r="G114" i="6"/>
  <c r="F113" i="6"/>
  <c r="E112" i="6"/>
  <c r="D111" i="6"/>
  <c r="C110" i="6"/>
  <c r="B109" i="6"/>
  <c r="H107" i="6"/>
  <c r="G106" i="6"/>
  <c r="F105" i="6"/>
  <c r="E104" i="6"/>
  <c r="B309" i="6"/>
  <c r="B257" i="6"/>
  <c r="G239" i="6"/>
  <c r="D227" i="6"/>
  <c r="B215" i="6"/>
  <c r="H208" i="6"/>
  <c r="D203" i="6"/>
  <c r="G198" i="6"/>
  <c r="C194" i="6"/>
  <c r="F189" i="6"/>
  <c r="B185" i="6"/>
  <c r="E180" i="6"/>
  <c r="H175" i="6"/>
  <c r="D171" i="6"/>
  <c r="G166" i="6"/>
  <c r="C162" i="6"/>
  <c r="F157" i="6"/>
  <c r="C154" i="6"/>
  <c r="G152" i="6"/>
  <c r="D151" i="6"/>
  <c r="B150" i="6"/>
  <c r="G148" i="6"/>
  <c r="E147" i="6"/>
  <c r="C146" i="6"/>
  <c r="H144" i="6"/>
  <c r="F143" i="6"/>
  <c r="C142" i="6"/>
  <c r="H140" i="6"/>
  <c r="G139" i="6"/>
  <c r="F138" i="6"/>
  <c r="E137" i="6"/>
  <c r="D136" i="6"/>
  <c r="C135" i="6"/>
  <c r="B134" i="6"/>
  <c r="H132" i="6"/>
  <c r="G131" i="6"/>
  <c r="F130" i="6"/>
  <c r="E129" i="6"/>
  <c r="D128" i="6"/>
  <c r="C127" i="6"/>
  <c r="B126" i="6"/>
  <c r="H124" i="6"/>
  <c r="G123" i="6"/>
  <c r="F122" i="6"/>
  <c r="E121" i="6"/>
  <c r="D120" i="6"/>
  <c r="C119" i="6"/>
  <c r="B118" i="6"/>
  <c r="H116" i="6"/>
  <c r="F293" i="6"/>
  <c r="H255" i="6"/>
  <c r="G238" i="6"/>
  <c r="E226" i="6"/>
  <c r="F214" i="6"/>
  <c r="D208" i="6"/>
  <c r="B203" i="6"/>
  <c r="E198" i="6"/>
  <c r="H193" i="6"/>
  <c r="D189" i="6"/>
  <c r="G184" i="6"/>
  <c r="C180" i="6"/>
  <c r="F175" i="6"/>
  <c r="B171" i="6"/>
  <c r="E166" i="6"/>
  <c r="H161" i="6"/>
  <c r="D157" i="6"/>
  <c r="B154" i="6"/>
  <c r="E152" i="6"/>
  <c r="C151" i="6"/>
  <c r="H149" i="6"/>
  <c r="F148" i="6"/>
  <c r="D147" i="6"/>
  <c r="B146" i="6"/>
  <c r="G144" i="6"/>
  <c r="D143" i="6"/>
  <c r="B142" i="6"/>
  <c r="G140" i="6"/>
  <c r="F139" i="6"/>
  <c r="E138" i="6"/>
  <c r="D137" i="6"/>
  <c r="C136" i="6"/>
  <c r="B135" i="6"/>
  <c r="H133" i="6"/>
  <c r="G132" i="6"/>
  <c r="F131" i="6"/>
  <c r="E130" i="6"/>
  <c r="D129" i="6"/>
  <c r="C128" i="6"/>
  <c r="B127" i="6"/>
  <c r="H125" i="6"/>
  <c r="G124" i="6"/>
  <c r="F123" i="6"/>
  <c r="E122" i="6"/>
  <c r="D121" i="6"/>
  <c r="C120" i="6"/>
  <c r="B119" i="6"/>
  <c r="H117" i="6"/>
  <c r="G116" i="6"/>
  <c r="F115" i="6"/>
  <c r="E114" i="6"/>
  <c r="D113" i="6"/>
  <c r="C112" i="6"/>
  <c r="B111" i="6"/>
  <c r="H109" i="6"/>
  <c r="G108" i="6"/>
  <c r="F107" i="6"/>
  <c r="E106" i="6"/>
  <c r="D105" i="6"/>
  <c r="C104" i="6"/>
  <c r="B103" i="6"/>
  <c r="H101" i="6"/>
  <c r="G100" i="6"/>
  <c r="F99" i="6"/>
  <c r="E98" i="6"/>
  <c r="D97" i="6"/>
  <c r="C96" i="6"/>
  <c r="B95" i="6"/>
  <c r="H93" i="6"/>
  <c r="G92" i="6"/>
  <c r="F91" i="6"/>
  <c r="E90" i="6"/>
  <c r="D89" i="6"/>
  <c r="C88" i="6"/>
  <c r="B87" i="6"/>
  <c r="H85" i="6"/>
  <c r="G84" i="6"/>
  <c r="F83" i="6"/>
  <c r="E82" i="6"/>
  <c r="D81" i="6"/>
  <c r="C80" i="6"/>
  <c r="B79" i="6"/>
  <c r="H77" i="6"/>
  <c r="G76" i="6"/>
  <c r="F75" i="6"/>
  <c r="B286" i="6"/>
  <c r="E252" i="6"/>
  <c r="E236" i="6"/>
  <c r="C224" i="6"/>
  <c r="E213" i="6"/>
  <c r="C207" i="6"/>
  <c r="C202" i="6"/>
  <c r="F197" i="6"/>
  <c r="B193" i="6"/>
  <c r="E188" i="6"/>
  <c r="H183" i="6"/>
  <c r="D179" i="6"/>
  <c r="G174" i="6"/>
  <c r="C170" i="6"/>
  <c r="F165" i="6"/>
  <c r="B161" i="6"/>
  <c r="E156" i="6"/>
  <c r="H153" i="6"/>
  <c r="D152" i="6"/>
  <c r="B151" i="6"/>
  <c r="G149" i="6"/>
  <c r="E148" i="6"/>
  <c r="C147" i="6"/>
  <c r="H145" i="6"/>
  <c r="E144" i="6"/>
  <c r="C143" i="6"/>
  <c r="H141" i="6"/>
  <c r="F140" i="6"/>
  <c r="E139" i="6"/>
  <c r="D138" i="6"/>
  <c r="C137" i="6"/>
  <c r="B136" i="6"/>
  <c r="H134" i="6"/>
  <c r="G133" i="6"/>
  <c r="F132" i="6"/>
  <c r="E131" i="6"/>
  <c r="D130" i="6"/>
  <c r="C129" i="6"/>
  <c r="B128" i="6"/>
  <c r="H126" i="6"/>
  <c r="G125" i="6"/>
  <c r="F124" i="6"/>
  <c r="E123" i="6"/>
  <c r="D122" i="6"/>
  <c r="C121" i="6"/>
  <c r="B120" i="6"/>
  <c r="H118" i="6"/>
  <c r="G117" i="6"/>
  <c r="F116" i="6"/>
  <c r="E115" i="6"/>
  <c r="D114" i="6"/>
  <c r="C113" i="6"/>
  <c r="B112" i="6"/>
  <c r="H110" i="6"/>
  <c r="G109" i="6"/>
  <c r="F108" i="6"/>
  <c r="E107" i="6"/>
  <c r="D106" i="6"/>
  <c r="C105" i="6"/>
  <c r="B104" i="6"/>
  <c r="H102" i="6"/>
  <c r="G101" i="6"/>
  <c r="F100" i="6"/>
  <c r="E99" i="6"/>
  <c r="D98" i="6"/>
  <c r="C97" i="6"/>
  <c r="B96" i="6"/>
  <c r="H94" i="6"/>
  <c r="G93" i="6"/>
  <c r="F92" i="6"/>
  <c r="E91" i="6"/>
  <c r="D90" i="6"/>
  <c r="C89" i="6"/>
  <c r="B88" i="6"/>
  <c r="H86" i="6"/>
  <c r="G85" i="6"/>
  <c r="E280" i="6"/>
  <c r="D251" i="6"/>
  <c r="F235" i="6"/>
  <c r="G223" i="6"/>
  <c r="H212" i="6"/>
  <c r="H206" i="6"/>
  <c r="H201" i="6"/>
  <c r="D197" i="6"/>
  <c r="G192" i="6"/>
  <c r="C188" i="6"/>
  <c r="F183" i="6"/>
  <c r="B179" i="6"/>
  <c r="E174" i="6"/>
  <c r="H169" i="6"/>
  <c r="D165" i="6"/>
  <c r="G160" i="6"/>
  <c r="C156" i="6"/>
  <c r="E153" i="6"/>
  <c r="C152" i="6"/>
  <c r="H150" i="6"/>
  <c r="F149" i="6"/>
  <c r="D148" i="6"/>
  <c r="B147" i="6"/>
  <c r="F145" i="6"/>
  <c r="D144" i="6"/>
  <c r="B143" i="6"/>
  <c r="G141" i="6"/>
  <c r="E140" i="6"/>
  <c r="D139" i="6"/>
  <c r="C138" i="6"/>
  <c r="B137" i="6"/>
  <c r="H135" i="6"/>
  <c r="G134" i="6"/>
  <c r="F133" i="6"/>
  <c r="E132" i="6"/>
  <c r="D131" i="6"/>
  <c r="C130" i="6"/>
  <c r="B129" i="6"/>
  <c r="H127" i="6"/>
  <c r="G126" i="6"/>
  <c r="F125" i="6"/>
  <c r="E124" i="6"/>
  <c r="D123" i="6"/>
  <c r="C122" i="6"/>
  <c r="B121" i="6"/>
  <c r="H119" i="6"/>
  <c r="G118" i="6"/>
  <c r="F117" i="6"/>
  <c r="E116" i="6"/>
  <c r="D115" i="6"/>
  <c r="C114" i="6"/>
  <c r="B113" i="6"/>
  <c r="H111" i="6"/>
  <c r="G110" i="6"/>
  <c r="F109" i="6"/>
  <c r="E108" i="6"/>
  <c r="D107" i="6"/>
  <c r="C106" i="6"/>
  <c r="B105" i="6"/>
  <c r="H103" i="6"/>
  <c r="G102" i="6"/>
  <c r="F101" i="6"/>
  <c r="E100" i="6"/>
  <c r="D99" i="6"/>
  <c r="C98" i="6"/>
  <c r="B97" i="6"/>
  <c r="H95" i="6"/>
  <c r="G94" i="6"/>
  <c r="F93" i="6"/>
  <c r="E92" i="6"/>
  <c r="D91" i="6"/>
  <c r="C90" i="6"/>
  <c r="B89" i="6"/>
  <c r="H87" i="6"/>
  <c r="G86" i="6"/>
  <c r="F85" i="6"/>
  <c r="E84" i="6"/>
  <c r="D83" i="6"/>
  <c r="C82" i="6"/>
  <c r="B81" i="6"/>
  <c r="H79" i="6"/>
  <c r="G78" i="6"/>
  <c r="F77" i="6"/>
  <c r="E76" i="6"/>
  <c r="D75" i="6"/>
  <c r="D275" i="6"/>
  <c r="H247" i="6"/>
  <c r="D233" i="6"/>
  <c r="E221" i="6"/>
  <c r="G211" i="6"/>
  <c r="G205" i="6"/>
  <c r="B201" i="6"/>
  <c r="E196" i="6"/>
  <c r="H191" i="6"/>
  <c r="D187" i="6"/>
  <c r="G182" i="6"/>
  <c r="C178" i="6"/>
  <c r="F173" i="6"/>
  <c r="B169" i="6"/>
  <c r="E164" i="6"/>
  <c r="H159" i="6"/>
  <c r="D155" i="6"/>
  <c r="D153" i="6"/>
  <c r="B152" i="6"/>
  <c r="G150" i="6"/>
  <c r="E149" i="6"/>
  <c r="C148" i="6"/>
  <c r="G146" i="6"/>
  <c r="E145" i="6"/>
  <c r="C144" i="6"/>
  <c r="H142" i="6"/>
  <c r="F141" i="6"/>
  <c r="D140" i="6"/>
  <c r="C139" i="6"/>
  <c r="B138" i="6"/>
  <c r="H136" i="6"/>
  <c r="G135" i="6"/>
  <c r="F134" i="6"/>
  <c r="E133" i="6"/>
  <c r="D132" i="6"/>
  <c r="C131" i="6"/>
  <c r="B130" i="6"/>
  <c r="H128" i="6"/>
  <c r="G127" i="6"/>
  <c r="F126" i="6"/>
  <c r="E125" i="6"/>
  <c r="D124" i="6"/>
  <c r="C123" i="6"/>
  <c r="B122" i="6"/>
  <c r="H120" i="6"/>
  <c r="G119" i="6"/>
  <c r="F118" i="6"/>
  <c r="E117" i="6"/>
  <c r="D116" i="6"/>
  <c r="C115" i="6"/>
  <c r="B114" i="6"/>
  <c r="H112" i="6"/>
  <c r="G111" i="6"/>
  <c r="F110" i="6"/>
  <c r="E109" i="6"/>
  <c r="D108" i="6"/>
  <c r="C107" i="6"/>
  <c r="B106" i="6"/>
  <c r="H104" i="6"/>
  <c r="G103" i="6"/>
  <c r="F102" i="6"/>
  <c r="E101" i="6"/>
  <c r="D100" i="6"/>
  <c r="C99" i="6"/>
  <c r="B98" i="6"/>
  <c r="H96" i="6"/>
  <c r="G95" i="6"/>
  <c r="F94" i="6"/>
  <c r="E93" i="6"/>
  <c r="D92" i="6"/>
  <c r="G270" i="6"/>
  <c r="G246" i="6"/>
  <c r="H232" i="6"/>
  <c r="E220" i="6"/>
  <c r="E211" i="6"/>
  <c r="E205" i="6"/>
  <c r="G200" i="6"/>
  <c r="C196" i="6"/>
  <c r="F191" i="6"/>
  <c r="B187" i="6"/>
  <c r="E182" i="6"/>
  <c r="H177" i="6"/>
  <c r="D173" i="6"/>
  <c r="G168" i="6"/>
  <c r="C164" i="6"/>
  <c r="F159" i="6"/>
  <c r="B155" i="6"/>
  <c r="C153" i="6"/>
  <c r="H151" i="6"/>
  <c r="F150" i="6"/>
  <c r="D149" i="6"/>
  <c r="H147" i="6"/>
  <c r="F146" i="6"/>
  <c r="D145" i="6"/>
  <c r="B144" i="6"/>
  <c r="G142" i="6"/>
  <c r="E141" i="6"/>
  <c r="C140" i="6"/>
  <c r="B139" i="6"/>
  <c r="H137" i="6"/>
  <c r="G136" i="6"/>
  <c r="F135" i="6"/>
  <c r="E134" i="6"/>
  <c r="D133" i="6"/>
  <c r="C132" i="6"/>
  <c r="B131" i="6"/>
  <c r="H129" i="6"/>
  <c r="G128" i="6"/>
  <c r="F127" i="6"/>
  <c r="E126" i="6"/>
  <c r="D125" i="6"/>
  <c r="C124" i="6"/>
  <c r="B123" i="6"/>
  <c r="H121" i="6"/>
  <c r="G120" i="6"/>
  <c r="F119" i="6"/>
  <c r="E118" i="6"/>
  <c r="D117" i="6"/>
  <c r="C116" i="6"/>
  <c r="B115" i="6"/>
  <c r="H113" i="6"/>
  <c r="G112" i="6"/>
  <c r="F111" i="6"/>
  <c r="E110" i="6"/>
  <c r="D109" i="6"/>
  <c r="C108" i="6"/>
  <c r="B107" i="6"/>
  <c r="H105" i="6"/>
  <c r="G104" i="6"/>
  <c r="F103" i="6"/>
  <c r="E102" i="6"/>
  <c r="D101" i="6"/>
  <c r="C100" i="6"/>
  <c r="B99" i="6"/>
  <c r="H97" i="6"/>
  <c r="G96" i="6"/>
  <c r="F95" i="6"/>
  <c r="C266" i="6"/>
  <c r="G190" i="6"/>
  <c r="F154" i="6"/>
  <c r="H143" i="6"/>
  <c r="D134" i="6"/>
  <c r="C125" i="6"/>
  <c r="B116" i="6"/>
  <c r="E111" i="6"/>
  <c r="H106" i="6"/>
  <c r="C103" i="6"/>
  <c r="H99" i="6"/>
  <c r="F96" i="6"/>
  <c r="C94" i="6"/>
  <c r="H91" i="6"/>
  <c r="H89" i="6"/>
  <c r="D88" i="6"/>
  <c r="D86" i="6"/>
  <c r="F84" i="6"/>
  <c r="B83" i="6"/>
  <c r="F81" i="6"/>
  <c r="B80" i="6"/>
  <c r="E78" i="6"/>
  <c r="B77" i="6"/>
  <c r="E75" i="6"/>
  <c r="C74" i="6"/>
  <c r="B73" i="6"/>
  <c r="H71" i="6"/>
  <c r="G70" i="6"/>
  <c r="F69" i="6"/>
  <c r="E68" i="6"/>
  <c r="D67" i="6"/>
  <c r="C66" i="6"/>
  <c r="B65" i="6"/>
  <c r="H63" i="6"/>
  <c r="G62" i="6"/>
  <c r="F61" i="6"/>
  <c r="E60" i="6"/>
  <c r="D59" i="6"/>
  <c r="C58" i="6"/>
  <c r="B57" i="6"/>
  <c r="H55" i="6"/>
  <c r="G54" i="6"/>
  <c r="F53" i="6"/>
  <c r="E52" i="6"/>
  <c r="D51" i="6"/>
  <c r="C50" i="6"/>
  <c r="B49" i="6"/>
  <c r="H47" i="6"/>
  <c r="G46" i="6"/>
  <c r="F45" i="6"/>
  <c r="E44" i="6"/>
  <c r="D43" i="6"/>
  <c r="C42" i="6"/>
  <c r="B41" i="6"/>
  <c r="H39" i="6"/>
  <c r="G38" i="6"/>
  <c r="F37" i="6"/>
  <c r="E36" i="6"/>
  <c r="D35" i="6"/>
  <c r="C34" i="6"/>
  <c r="B33" i="6"/>
  <c r="H31" i="6"/>
  <c r="G30" i="6"/>
  <c r="F29" i="6"/>
  <c r="E28" i="6"/>
  <c r="D27" i="6"/>
  <c r="C26" i="6"/>
  <c r="B25" i="6"/>
  <c r="H23" i="6"/>
  <c r="G22" i="6"/>
  <c r="F21" i="6"/>
  <c r="E20" i="6"/>
  <c r="D19" i="6"/>
  <c r="C18" i="6"/>
  <c r="B17" i="6"/>
  <c r="H15" i="6"/>
  <c r="G14" i="6"/>
  <c r="F13" i="6"/>
  <c r="D243" i="6"/>
  <c r="C186" i="6"/>
  <c r="B153" i="6"/>
  <c r="F142" i="6"/>
  <c r="C133" i="6"/>
  <c r="B124" i="6"/>
  <c r="G115" i="6"/>
  <c r="C111" i="6"/>
  <c r="F106" i="6"/>
  <c r="D102" i="6"/>
  <c r="G99" i="6"/>
  <c r="E96" i="6"/>
  <c r="B94" i="6"/>
  <c r="G91" i="6"/>
  <c r="G89" i="6"/>
  <c r="G87" i="6"/>
  <c r="C86" i="6"/>
  <c r="D84" i="6"/>
  <c r="H82" i="6"/>
  <c r="E81" i="6"/>
  <c r="G79" i="6"/>
  <c r="D78" i="6"/>
  <c r="H76" i="6"/>
  <c r="C75" i="6"/>
  <c r="B74" i="6"/>
  <c r="H72" i="6"/>
  <c r="G71" i="6"/>
  <c r="F70" i="6"/>
  <c r="E69" i="6"/>
  <c r="D68" i="6"/>
  <c r="C67" i="6"/>
  <c r="B66" i="6"/>
  <c r="H64" i="6"/>
  <c r="G63" i="6"/>
  <c r="F62" i="6"/>
  <c r="E61" i="6"/>
  <c r="D60" i="6"/>
  <c r="C59" i="6"/>
  <c r="B58" i="6"/>
  <c r="H56" i="6"/>
  <c r="G55" i="6"/>
  <c r="F54" i="6"/>
  <c r="E53" i="6"/>
  <c r="D52" i="6"/>
  <c r="C51" i="6"/>
  <c r="B50" i="6"/>
  <c r="H48" i="6"/>
  <c r="G47" i="6"/>
  <c r="F46" i="6"/>
  <c r="E45" i="6"/>
  <c r="D44" i="6"/>
  <c r="C43" i="6"/>
  <c r="B42" i="6"/>
  <c r="H40" i="6"/>
  <c r="G39" i="6"/>
  <c r="F38" i="6"/>
  <c r="E37" i="6"/>
  <c r="D36" i="6"/>
  <c r="C35" i="6"/>
  <c r="B34" i="6"/>
  <c r="H32" i="6"/>
  <c r="G31" i="6"/>
  <c r="F30" i="6"/>
  <c r="E29" i="6"/>
  <c r="D28" i="6"/>
  <c r="C27" i="6"/>
  <c r="B26" i="6"/>
  <c r="H24" i="6"/>
  <c r="G23" i="6"/>
  <c r="F22" i="6"/>
  <c r="E21" i="6"/>
  <c r="D20" i="6"/>
  <c r="C19" i="6"/>
  <c r="B18" i="6"/>
  <c r="H16" i="6"/>
  <c r="G15" i="6"/>
  <c r="F14" i="6"/>
  <c r="E13" i="6"/>
  <c r="G137" i="6"/>
  <c r="E119" i="6"/>
  <c r="B101" i="6"/>
  <c r="G88" i="6"/>
  <c r="G83" i="6"/>
  <c r="C79" i="6"/>
  <c r="F74" i="6"/>
  <c r="F230" i="6"/>
  <c r="F181" i="6"/>
  <c r="G151" i="6"/>
  <c r="D141" i="6"/>
  <c r="B132" i="6"/>
  <c r="H122" i="6"/>
  <c r="H114" i="6"/>
  <c r="D110" i="6"/>
  <c r="G105" i="6"/>
  <c r="C102" i="6"/>
  <c r="H98" i="6"/>
  <c r="D96" i="6"/>
  <c r="D93" i="6"/>
  <c r="C91" i="6"/>
  <c r="F89" i="6"/>
  <c r="F87" i="6"/>
  <c r="B86" i="6"/>
  <c r="C84" i="6"/>
  <c r="G82" i="6"/>
  <c r="C81" i="6"/>
  <c r="F79" i="6"/>
  <c r="C78" i="6"/>
  <c r="F76" i="6"/>
  <c r="B75" i="6"/>
  <c r="H73" i="6"/>
  <c r="G72" i="6"/>
  <c r="F71" i="6"/>
  <c r="E70" i="6"/>
  <c r="D69" i="6"/>
  <c r="C68" i="6"/>
  <c r="B67" i="6"/>
  <c r="H65" i="6"/>
  <c r="G64" i="6"/>
  <c r="F63" i="6"/>
  <c r="E62" i="6"/>
  <c r="D61" i="6"/>
  <c r="C60" i="6"/>
  <c r="B59" i="6"/>
  <c r="H57" i="6"/>
  <c r="G56" i="6"/>
  <c r="F55" i="6"/>
  <c r="E54" i="6"/>
  <c r="D53" i="6"/>
  <c r="C52" i="6"/>
  <c r="B51" i="6"/>
  <c r="H49" i="6"/>
  <c r="G48" i="6"/>
  <c r="F47" i="6"/>
  <c r="E46" i="6"/>
  <c r="D45" i="6"/>
  <c r="C44" i="6"/>
  <c r="B43" i="6"/>
  <c r="H41" i="6"/>
  <c r="G40" i="6"/>
  <c r="F39" i="6"/>
  <c r="E38" i="6"/>
  <c r="D37" i="6"/>
  <c r="C36" i="6"/>
  <c r="B35" i="6"/>
  <c r="H33" i="6"/>
  <c r="G32" i="6"/>
  <c r="F31" i="6"/>
  <c r="E30" i="6"/>
  <c r="D29" i="6"/>
  <c r="C28" i="6"/>
  <c r="B27" i="6"/>
  <c r="H25" i="6"/>
  <c r="G24" i="6"/>
  <c r="F23" i="6"/>
  <c r="E22" i="6"/>
  <c r="D21" i="6"/>
  <c r="C20" i="6"/>
  <c r="B19" i="6"/>
  <c r="H17" i="6"/>
  <c r="G16" i="6"/>
  <c r="F15" i="6"/>
  <c r="E14" i="6"/>
  <c r="D13" i="6"/>
  <c r="E204" i="6"/>
  <c r="H108" i="6"/>
  <c r="G97" i="6"/>
  <c r="H92" i="6"/>
  <c r="C85" i="6"/>
  <c r="F80" i="6"/>
  <c r="C218" i="6"/>
  <c r="B177" i="6"/>
  <c r="E150" i="6"/>
  <c r="B140" i="6"/>
  <c r="H130" i="6"/>
  <c r="G121" i="6"/>
  <c r="F114" i="6"/>
  <c r="B110" i="6"/>
  <c r="E105" i="6"/>
  <c r="B102" i="6"/>
  <c r="G98" i="6"/>
  <c r="E95" i="6"/>
  <c r="C93" i="6"/>
  <c r="B91" i="6"/>
  <c r="E89" i="6"/>
  <c r="E87" i="6"/>
  <c r="E85" i="6"/>
  <c r="B84" i="6"/>
  <c r="F82" i="6"/>
  <c r="H80" i="6"/>
  <c r="E79" i="6"/>
  <c r="B78" i="6"/>
  <c r="D76" i="6"/>
  <c r="H74" i="6"/>
  <c r="G73" i="6"/>
  <c r="F72" i="6"/>
  <c r="E71" i="6"/>
  <c r="D70" i="6"/>
  <c r="C69" i="6"/>
  <c r="B68" i="6"/>
  <c r="H66" i="6"/>
  <c r="G65" i="6"/>
  <c r="F64" i="6"/>
  <c r="E63" i="6"/>
  <c r="D62" i="6"/>
  <c r="C61" i="6"/>
  <c r="B60" i="6"/>
  <c r="H58" i="6"/>
  <c r="G57" i="6"/>
  <c r="F56" i="6"/>
  <c r="E55" i="6"/>
  <c r="D54" i="6"/>
  <c r="C53" i="6"/>
  <c r="B52" i="6"/>
  <c r="H50" i="6"/>
  <c r="G49" i="6"/>
  <c r="F48" i="6"/>
  <c r="E47" i="6"/>
  <c r="D46" i="6"/>
  <c r="C45" i="6"/>
  <c r="B44" i="6"/>
  <c r="H42" i="6"/>
  <c r="G41" i="6"/>
  <c r="F40" i="6"/>
  <c r="E39" i="6"/>
  <c r="D38" i="6"/>
  <c r="C37" i="6"/>
  <c r="B36" i="6"/>
  <c r="H34" i="6"/>
  <c r="G33" i="6"/>
  <c r="F32" i="6"/>
  <c r="E31" i="6"/>
  <c r="D30" i="6"/>
  <c r="C29" i="6"/>
  <c r="B28" i="6"/>
  <c r="H26" i="6"/>
  <c r="G25" i="6"/>
  <c r="F24" i="6"/>
  <c r="E23" i="6"/>
  <c r="D22" i="6"/>
  <c r="C21" i="6"/>
  <c r="B20" i="6"/>
  <c r="H18" i="6"/>
  <c r="G17" i="6"/>
  <c r="F16" i="6"/>
  <c r="E15" i="6"/>
  <c r="D14" i="6"/>
  <c r="C13" i="6"/>
  <c r="H167" i="6"/>
  <c r="E113" i="6"/>
  <c r="C95" i="6"/>
  <c r="C87" i="6"/>
  <c r="B82" i="6"/>
  <c r="E77" i="6"/>
  <c r="D210" i="6"/>
  <c r="E172" i="6"/>
  <c r="B149" i="6"/>
  <c r="H138" i="6"/>
  <c r="G129" i="6"/>
  <c r="F120" i="6"/>
  <c r="G113" i="6"/>
  <c r="C109" i="6"/>
  <c r="F104" i="6"/>
  <c r="C101" i="6"/>
  <c r="F98" i="6"/>
  <c r="D95" i="6"/>
  <c r="B93" i="6"/>
  <c r="H90" i="6"/>
  <c r="H88" i="6"/>
  <c r="D87" i="6"/>
  <c r="D85" i="6"/>
  <c r="H83" i="6"/>
  <c r="D82" i="6"/>
  <c r="G80" i="6"/>
  <c r="D79" i="6"/>
  <c r="G77" i="6"/>
  <c r="C76" i="6"/>
  <c r="G74" i="6"/>
  <c r="F73" i="6"/>
  <c r="E72" i="6"/>
  <c r="D71" i="6"/>
  <c r="C70" i="6"/>
  <c r="B69" i="6"/>
  <c r="H67" i="6"/>
  <c r="G66" i="6"/>
  <c r="F65" i="6"/>
  <c r="E64" i="6"/>
  <c r="D63" i="6"/>
  <c r="C62" i="6"/>
  <c r="B61" i="6"/>
  <c r="H59" i="6"/>
  <c r="G58" i="6"/>
  <c r="F57" i="6"/>
  <c r="E56" i="6"/>
  <c r="D55" i="6"/>
  <c r="C54" i="6"/>
  <c r="B53" i="6"/>
  <c r="H51" i="6"/>
  <c r="G50" i="6"/>
  <c r="F49" i="6"/>
  <c r="E48" i="6"/>
  <c r="D47" i="6"/>
  <c r="C46" i="6"/>
  <c r="B45" i="6"/>
  <c r="H43" i="6"/>
  <c r="G42" i="6"/>
  <c r="F41" i="6"/>
  <c r="E40" i="6"/>
  <c r="D39" i="6"/>
  <c r="C38" i="6"/>
  <c r="B37" i="6"/>
  <c r="H35" i="6"/>
  <c r="G34" i="6"/>
  <c r="F33" i="6"/>
  <c r="E32" i="6"/>
  <c r="D31" i="6"/>
  <c r="C30" i="6"/>
  <c r="B29" i="6"/>
  <c r="H27" i="6"/>
  <c r="G26" i="6"/>
  <c r="F25" i="6"/>
  <c r="E24" i="6"/>
  <c r="D23" i="6"/>
  <c r="C22" i="6"/>
  <c r="B21" i="6"/>
  <c r="H19" i="6"/>
  <c r="G18" i="6"/>
  <c r="F17" i="6"/>
  <c r="E16" i="6"/>
  <c r="D15" i="6"/>
  <c r="C14" i="6"/>
  <c r="B13" i="6"/>
  <c r="G147" i="6"/>
  <c r="F128" i="6"/>
  <c r="D104" i="6"/>
  <c r="G90" i="6"/>
  <c r="H199" i="6"/>
  <c r="D163" i="6"/>
  <c r="E146" i="6"/>
  <c r="F136" i="6"/>
  <c r="E127" i="6"/>
  <c r="D118" i="6"/>
  <c r="F112" i="6"/>
  <c r="B108" i="6"/>
  <c r="E103" i="6"/>
  <c r="H100" i="6"/>
  <c r="F97" i="6"/>
  <c r="E94" i="6"/>
  <c r="C92" i="6"/>
  <c r="F90" i="6"/>
  <c r="F88" i="6"/>
  <c r="F86" i="6"/>
  <c r="B85" i="6"/>
  <c r="E83" i="6"/>
  <c r="H81" i="6"/>
  <c r="E80" i="6"/>
  <c r="H78" i="6"/>
  <c r="D77" i="6"/>
  <c r="H75" i="6"/>
  <c r="E74" i="6"/>
  <c r="D73" i="6"/>
  <c r="C72" i="6"/>
  <c r="B71" i="6"/>
  <c r="H69" i="6"/>
  <c r="G68" i="6"/>
  <c r="F67" i="6"/>
  <c r="E66" i="6"/>
  <c r="D65" i="6"/>
  <c r="C64" i="6"/>
  <c r="B63" i="6"/>
  <c r="H61" i="6"/>
  <c r="G60" i="6"/>
  <c r="F59" i="6"/>
  <c r="E58" i="6"/>
  <c r="D57" i="6"/>
  <c r="C56" i="6"/>
  <c r="B55" i="6"/>
  <c r="H53" i="6"/>
  <c r="G52" i="6"/>
  <c r="F51" i="6"/>
  <c r="E50" i="6"/>
  <c r="D49" i="6"/>
  <c r="C48" i="6"/>
  <c r="B47" i="6"/>
  <c r="H45" i="6"/>
  <c r="G44" i="6"/>
  <c r="F43" i="6"/>
  <c r="E42" i="6"/>
  <c r="D41" i="6"/>
  <c r="C40" i="6"/>
  <c r="B39" i="6"/>
  <c r="H37" i="6"/>
  <c r="G36" i="6"/>
  <c r="F35" i="6"/>
  <c r="E34" i="6"/>
  <c r="D33" i="6"/>
  <c r="C32" i="6"/>
  <c r="B31" i="6"/>
  <c r="H29" i="6"/>
  <c r="G28" i="6"/>
  <c r="F27" i="6"/>
  <c r="E26" i="6"/>
  <c r="D25" i="6"/>
  <c r="C24" i="6"/>
  <c r="B23" i="6"/>
  <c r="H21" i="6"/>
  <c r="G20" i="6"/>
  <c r="F19" i="6"/>
  <c r="E18" i="6"/>
  <c r="D17" i="6"/>
  <c r="C16" i="6"/>
  <c r="B15" i="6"/>
  <c r="H13" i="6"/>
  <c r="E8" i="6"/>
  <c r="D195" i="6"/>
  <c r="G158" i="6"/>
  <c r="C145" i="6"/>
  <c r="E135" i="6"/>
  <c r="D126" i="6"/>
  <c r="C117" i="6"/>
  <c r="D112" i="6"/>
  <c r="G107" i="6"/>
  <c r="D103" i="6"/>
  <c r="B100" i="6"/>
  <c r="E97" i="6"/>
  <c r="D94" i="6"/>
  <c r="B92" i="6"/>
  <c r="B90" i="6"/>
  <c r="E88" i="6"/>
  <c r="E86" i="6"/>
  <c r="H84" i="6"/>
  <c r="C83" i="6"/>
  <c r="G81" i="6"/>
  <c r="D80" i="6"/>
  <c r="F78" i="6"/>
  <c r="C77" i="6"/>
  <c r="G75" i="6"/>
  <c r="D74" i="6"/>
  <c r="C73" i="6"/>
  <c r="B72" i="6"/>
  <c r="H70" i="6"/>
  <c r="G69" i="6"/>
  <c r="F68" i="6"/>
  <c r="E67" i="6"/>
  <c r="D66" i="6"/>
  <c r="C65" i="6"/>
  <c r="B64" i="6"/>
  <c r="H62" i="6"/>
  <c r="G61" i="6"/>
  <c r="F60" i="6"/>
  <c r="E59" i="6"/>
  <c r="D58" i="6"/>
  <c r="C57" i="6"/>
  <c r="B56" i="6"/>
  <c r="H54" i="6"/>
  <c r="G53" i="6"/>
  <c r="F52" i="6"/>
  <c r="E51" i="6"/>
  <c r="D50" i="6"/>
  <c r="C49" i="6"/>
  <c r="B48" i="6"/>
  <c r="H46" i="6"/>
  <c r="G45" i="6"/>
  <c r="F44" i="6"/>
  <c r="E43" i="6"/>
  <c r="D42" i="6"/>
  <c r="C41" i="6"/>
  <c r="B40" i="6"/>
  <c r="H38" i="6"/>
  <c r="G37" i="6"/>
  <c r="F36" i="6"/>
  <c r="E35" i="6"/>
  <c r="D34" i="6"/>
  <c r="C33" i="6"/>
  <c r="B32" i="6"/>
  <c r="H30" i="6"/>
  <c r="G29" i="6"/>
  <c r="F28" i="6"/>
  <c r="E27" i="6"/>
  <c r="D26" i="6"/>
  <c r="C25" i="6"/>
  <c r="B24" i="6"/>
  <c r="H22" i="6"/>
  <c r="G21" i="6"/>
  <c r="F20" i="6"/>
  <c r="E19" i="6"/>
  <c r="D18" i="6"/>
  <c r="C17" i="6"/>
  <c r="B16" i="6"/>
  <c r="H14" i="6"/>
  <c r="G13" i="6"/>
  <c r="B22" i="6"/>
  <c r="C31" i="6"/>
  <c r="D40" i="6"/>
  <c r="E49" i="6"/>
  <c r="F58" i="6"/>
  <c r="G67" i="6"/>
  <c r="G51" i="6"/>
  <c r="B70" i="6"/>
  <c r="E25" i="6"/>
  <c r="F34" i="6"/>
  <c r="G43" i="6"/>
  <c r="H52" i="6"/>
  <c r="B62" i="6"/>
  <c r="C71" i="6"/>
  <c r="F42" i="6"/>
  <c r="H60" i="6"/>
  <c r="D16" i="6"/>
  <c r="E17" i="6"/>
  <c r="F26" i="6"/>
  <c r="G35" i="6"/>
  <c r="H44" i="6"/>
  <c r="B54" i="6"/>
  <c r="C63" i="6"/>
  <c r="D72" i="6"/>
  <c r="F51" i="3"/>
  <c r="F17" i="3"/>
  <c r="E18" i="3"/>
  <c r="E24" i="3"/>
  <c r="F27" i="3"/>
  <c r="G36" i="3"/>
  <c r="B15" i="3"/>
  <c r="B18" i="3"/>
  <c r="C27" i="3"/>
  <c r="D39" i="3"/>
  <c r="G57" i="3"/>
  <c r="G39" i="3"/>
  <c r="G229" i="3"/>
  <c r="B143" i="3"/>
  <c r="C96" i="3"/>
  <c r="D78" i="3"/>
  <c r="D66" i="3"/>
  <c r="H53" i="3"/>
  <c r="D49" i="3"/>
  <c r="G44" i="3"/>
  <c r="D41" i="3"/>
  <c r="C38" i="3"/>
  <c r="C35" i="3"/>
  <c r="C32" i="3"/>
  <c r="B29" i="3"/>
  <c r="B26" i="3"/>
  <c r="B23" i="3"/>
  <c r="H19" i="3"/>
  <c r="C127" i="3"/>
  <c r="D89" i="3"/>
  <c r="B76" i="3"/>
  <c r="B64" i="3"/>
  <c r="B53" i="3"/>
  <c r="E48" i="3"/>
  <c r="H43" i="3"/>
  <c r="H40" i="3"/>
  <c r="H37" i="3"/>
  <c r="G34" i="3"/>
  <c r="G31" i="3"/>
  <c r="G28" i="3"/>
  <c r="F25" i="3"/>
  <c r="F22" i="3"/>
  <c r="F19" i="3"/>
  <c r="D124" i="3"/>
  <c r="E87" i="3"/>
  <c r="E75" i="3"/>
  <c r="B63" i="3"/>
  <c r="G52" i="3"/>
  <c r="C48" i="3"/>
  <c r="F43" i="3"/>
  <c r="E40" i="3"/>
  <c r="E37" i="3"/>
  <c r="E34" i="3"/>
  <c r="D31" i="3"/>
  <c r="D28" i="3"/>
  <c r="D25" i="3"/>
  <c r="C22" i="3"/>
  <c r="G116" i="3"/>
  <c r="C85" i="3"/>
  <c r="C73" i="3"/>
  <c r="G60" i="3"/>
  <c r="H51" i="3"/>
  <c r="D47" i="3"/>
  <c r="C43" i="3"/>
  <c r="C40" i="3"/>
  <c r="B37" i="3"/>
  <c r="B34" i="3"/>
  <c r="B31" i="3"/>
  <c r="H27" i="3"/>
  <c r="H24" i="3"/>
  <c r="H21" i="3"/>
  <c r="E114" i="3"/>
  <c r="F179" i="3"/>
  <c r="D105" i="3"/>
  <c r="D81" i="3"/>
  <c r="C69" i="3"/>
  <c r="C57" i="3"/>
  <c r="E50" i="3"/>
  <c r="H45" i="3"/>
  <c r="B42" i="3"/>
  <c r="B39" i="3"/>
  <c r="H35" i="3"/>
  <c r="H32" i="3"/>
  <c r="H29" i="3"/>
  <c r="G26" i="3"/>
  <c r="G23" i="3"/>
  <c r="G20" i="3"/>
  <c r="C152" i="3"/>
  <c r="E98" i="3"/>
  <c r="B79" i="3"/>
  <c r="H66" i="3"/>
  <c r="H54" i="3"/>
  <c r="F49" i="3"/>
  <c r="B45" i="3"/>
  <c r="F41" i="3"/>
  <c r="F38" i="3"/>
  <c r="F35" i="3"/>
  <c r="E32" i="3"/>
  <c r="E29" i="3"/>
  <c r="E26" i="3"/>
  <c r="D23" i="3"/>
  <c r="D20" i="3"/>
  <c r="G15" i="3"/>
  <c r="G18" i="3"/>
  <c r="C30" i="3"/>
  <c r="E42" i="3"/>
  <c r="H69" i="3"/>
  <c r="C16" i="3"/>
  <c r="F30" i="3"/>
  <c r="G42" i="3"/>
  <c r="C72" i="3"/>
  <c r="C19" i="3"/>
  <c r="E16" i="3"/>
  <c r="B21" i="3"/>
  <c r="D33" i="3"/>
  <c r="C46" i="3"/>
  <c r="D82" i="3"/>
  <c r="B13" i="3"/>
  <c r="E13" i="3"/>
  <c r="H13" i="3"/>
  <c r="H16" i="3"/>
  <c r="E21" i="3"/>
  <c r="F33" i="3"/>
  <c r="B47" i="3"/>
  <c r="F84" i="3"/>
  <c r="C14" i="3"/>
  <c r="D17" i="3"/>
  <c r="C24" i="3"/>
  <c r="D36" i="3"/>
  <c r="G50" i="3"/>
  <c r="F107" i="3"/>
  <c r="E11" i="3"/>
  <c r="E10" i="3" s="1"/>
  <c r="B14" i="3"/>
  <c r="C15" i="3"/>
  <c r="D16" i="3"/>
  <c r="E17" i="3"/>
  <c r="F18" i="3"/>
  <c r="G19" i="3"/>
  <c r="H20" i="3"/>
  <c r="B22" i="3"/>
  <c r="C23" i="3"/>
  <c r="D24" i="3"/>
  <c r="E25" i="3"/>
  <c r="F26" i="3"/>
  <c r="G27" i="3"/>
  <c r="H28" i="3"/>
  <c r="B30" i="3"/>
  <c r="C31" i="3"/>
  <c r="D32" i="3"/>
  <c r="E33" i="3"/>
  <c r="F34" i="3"/>
  <c r="G35" i="3"/>
  <c r="H36" i="3"/>
  <c r="B38" i="3"/>
  <c r="C39" i="3"/>
  <c r="D40" i="3"/>
  <c r="E41" i="3"/>
  <c r="F42" i="3"/>
  <c r="G43" i="3"/>
  <c r="H44" i="3"/>
  <c r="B46" i="3"/>
  <c r="C47" i="3"/>
  <c r="D48" i="3"/>
  <c r="E49" i="3"/>
  <c r="F50" i="3"/>
  <c r="G51" i="3"/>
  <c r="H52" i="3"/>
  <c r="D54" i="3"/>
  <c r="D57" i="3"/>
  <c r="F60" i="3"/>
  <c r="E63" i="3"/>
  <c r="E66" i="3"/>
  <c r="G69" i="3"/>
  <c r="F72" i="3"/>
  <c r="F75" i="3"/>
  <c r="H78" i="3"/>
  <c r="G81" i="3"/>
  <c r="G84" i="3"/>
  <c r="C88" i="3"/>
  <c r="D97" i="3"/>
  <c r="E106" i="3"/>
  <c r="F115" i="3"/>
  <c r="G125" i="3"/>
  <c r="F147" i="3"/>
  <c r="C184" i="3"/>
  <c r="C13" i="3"/>
  <c r="D14" i="3"/>
  <c r="E15" i="3"/>
  <c r="F16" i="3"/>
  <c r="G17" i="3"/>
  <c r="H18" i="3"/>
  <c r="B20" i="3"/>
  <c r="C21" i="3"/>
  <c r="D22" i="3"/>
  <c r="E23" i="3"/>
  <c r="F24" i="3"/>
  <c r="G25" i="3"/>
  <c r="H26" i="3"/>
  <c r="B28" i="3"/>
  <c r="C29" i="3"/>
  <c r="D30" i="3"/>
  <c r="E31" i="3"/>
  <c r="F32" i="3"/>
  <c r="G33" i="3"/>
  <c r="H34" i="3"/>
  <c r="B36" i="3"/>
  <c r="C37" i="3"/>
  <c r="D38" i="3"/>
  <c r="E39" i="3"/>
  <c r="F40" i="3"/>
  <c r="G41" i="3"/>
  <c r="H42" i="3"/>
  <c r="B44" i="3"/>
  <c r="C45" i="3"/>
  <c r="D46" i="3"/>
  <c r="E47" i="3"/>
  <c r="F48" i="3"/>
  <c r="G49" i="3"/>
  <c r="H50" i="3"/>
  <c r="B52" i="3"/>
  <c r="C53" i="3"/>
  <c r="B55" i="3"/>
  <c r="D58" i="3"/>
  <c r="C61" i="3"/>
  <c r="C64" i="3"/>
  <c r="E67" i="3"/>
  <c r="D70" i="3"/>
  <c r="D73" i="3"/>
  <c r="F76" i="3"/>
  <c r="E79" i="3"/>
  <c r="E82" i="3"/>
  <c r="G85" i="3"/>
  <c r="E90" i="3"/>
  <c r="F99" i="3"/>
  <c r="G108" i="3"/>
  <c r="H117" i="3"/>
  <c r="C129" i="3"/>
  <c r="G156" i="3"/>
  <c r="D193" i="3"/>
  <c r="D13" i="3"/>
  <c r="E14" i="3"/>
  <c r="F15" i="3"/>
  <c r="G16" i="3"/>
  <c r="H17" i="3"/>
  <c r="B19" i="3"/>
  <c r="C20" i="3"/>
  <c r="D21" i="3"/>
  <c r="E22" i="3"/>
  <c r="F23" i="3"/>
  <c r="G24" i="3"/>
  <c r="H25" i="3"/>
  <c r="B27" i="3"/>
  <c r="C28" i="3"/>
  <c r="D29" i="3"/>
  <c r="E30" i="3"/>
  <c r="F31" i="3"/>
  <c r="G32" i="3"/>
  <c r="H33" i="3"/>
  <c r="B35" i="3"/>
  <c r="C36" i="3"/>
  <c r="D37" i="3"/>
  <c r="E38" i="3"/>
  <c r="F39" i="3"/>
  <c r="G40" i="3"/>
  <c r="H41" i="3"/>
  <c r="B43" i="3"/>
  <c r="C44" i="3"/>
  <c r="D45" i="3"/>
  <c r="E46" i="3"/>
  <c r="F47" i="3"/>
  <c r="G48" i="3"/>
  <c r="H49" i="3"/>
  <c r="B51" i="3"/>
  <c r="C52" i="3"/>
  <c r="D53" i="3"/>
  <c r="E55" i="3"/>
  <c r="E58" i="3"/>
  <c r="G61" i="3"/>
  <c r="F64" i="3"/>
  <c r="F67" i="3"/>
  <c r="H70" i="3"/>
  <c r="G73" i="3"/>
  <c r="G76" i="3"/>
  <c r="B80" i="3"/>
  <c r="H82" i="3"/>
  <c r="H85" i="3"/>
  <c r="F91" i="3"/>
  <c r="G100" i="3"/>
  <c r="H109" i="3"/>
  <c r="C119" i="3"/>
  <c r="G130" i="3"/>
  <c r="D161" i="3"/>
  <c r="B198" i="3"/>
  <c r="D44" i="3"/>
  <c r="E45" i="3"/>
  <c r="F46" i="3"/>
  <c r="G47" i="3"/>
  <c r="H48" i="3"/>
  <c r="B50" i="3"/>
  <c r="C51" i="3"/>
  <c r="D52" i="3"/>
  <c r="E53" i="3"/>
  <c r="B56" i="3"/>
  <c r="H58" i="3"/>
  <c r="H61" i="3"/>
  <c r="C65" i="3"/>
  <c r="B68" i="3"/>
  <c r="B71" i="3"/>
  <c r="D74" i="3"/>
  <c r="C77" i="3"/>
  <c r="C80" i="3"/>
  <c r="E83" i="3"/>
  <c r="D86" i="3"/>
  <c r="G92" i="3"/>
  <c r="H101" i="3"/>
  <c r="B111" i="3"/>
  <c r="E120" i="3"/>
  <c r="B133" i="3"/>
  <c r="H165" i="3"/>
  <c r="C205" i="3"/>
  <c r="E8" i="3"/>
  <c r="F13" i="3"/>
  <c r="G14" i="3"/>
  <c r="H15" i="3"/>
  <c r="B17" i="3"/>
  <c r="C18" i="3"/>
  <c r="D19" i="3"/>
  <c r="E20" i="3"/>
  <c r="F21" i="3"/>
  <c r="G22" i="3"/>
  <c r="H23" i="3"/>
  <c r="B25" i="3"/>
  <c r="C26" i="3"/>
  <c r="D27" i="3"/>
  <c r="E28" i="3"/>
  <c r="F29" i="3"/>
  <c r="G30" i="3"/>
  <c r="H31" i="3"/>
  <c r="B33" i="3"/>
  <c r="C34" i="3"/>
  <c r="D35" i="3"/>
  <c r="E36" i="3"/>
  <c r="F37" i="3"/>
  <c r="G38" i="3"/>
  <c r="H39" i="3"/>
  <c r="B41" i="3"/>
  <c r="C42" i="3"/>
  <c r="D43" i="3"/>
  <c r="E44" i="3"/>
  <c r="F45" i="3"/>
  <c r="G46" i="3"/>
  <c r="H47" i="3"/>
  <c r="B49" i="3"/>
  <c r="C50" i="3"/>
  <c r="D51" i="3"/>
  <c r="E52" i="3"/>
  <c r="F53" i="3"/>
  <c r="C56" i="3"/>
  <c r="E59" i="3"/>
  <c r="D62" i="3"/>
  <c r="D65" i="3"/>
  <c r="F68" i="3"/>
  <c r="E71" i="3"/>
  <c r="E74" i="3"/>
  <c r="G77" i="3"/>
  <c r="F80" i="3"/>
  <c r="F83" i="3"/>
  <c r="H86" i="3"/>
  <c r="H93" i="3"/>
  <c r="B103" i="3"/>
  <c r="C112" i="3"/>
  <c r="G121" i="3"/>
  <c r="D136" i="3"/>
  <c r="E170" i="3"/>
  <c r="H372" i="3"/>
  <c r="G372" i="3"/>
  <c r="F371" i="3"/>
  <c r="E370" i="3"/>
  <c r="D369" i="3"/>
  <c r="C368" i="3"/>
  <c r="B367" i="3"/>
  <c r="H365" i="3"/>
  <c r="G364" i="3"/>
  <c r="F363" i="3"/>
  <c r="E362" i="3"/>
  <c r="D361" i="3"/>
  <c r="C360" i="3"/>
  <c r="B359" i="3"/>
  <c r="H357" i="3"/>
  <c r="G356" i="3"/>
  <c r="F355" i="3"/>
  <c r="E354" i="3"/>
  <c r="D353" i="3"/>
  <c r="C352" i="3"/>
  <c r="B351" i="3"/>
  <c r="H349" i="3"/>
  <c r="G348" i="3"/>
  <c r="F347" i="3"/>
  <c r="E346" i="3"/>
  <c r="D345" i="3"/>
  <c r="C344" i="3"/>
  <c r="B343" i="3"/>
  <c r="H341" i="3"/>
  <c r="G340" i="3"/>
  <c r="F339" i="3"/>
  <c r="E338" i="3"/>
  <c r="D337" i="3"/>
  <c r="C336" i="3"/>
  <c r="B335" i="3"/>
  <c r="H333" i="3"/>
  <c r="G332" i="3"/>
  <c r="F331" i="3"/>
  <c r="E330" i="3"/>
  <c r="D329" i="3"/>
  <c r="C328" i="3"/>
  <c r="B327" i="3"/>
  <c r="H325" i="3"/>
  <c r="G324" i="3"/>
  <c r="F323" i="3"/>
  <c r="E322" i="3"/>
  <c r="D321" i="3"/>
  <c r="C320" i="3"/>
  <c r="B319" i="3"/>
  <c r="H317" i="3"/>
  <c r="G316" i="3"/>
  <c r="F315" i="3"/>
  <c r="E314" i="3"/>
  <c r="D313" i="3"/>
  <c r="C312" i="3"/>
  <c r="B311" i="3"/>
  <c r="H309" i="3"/>
  <c r="G308" i="3"/>
  <c r="F307" i="3"/>
  <c r="E306" i="3"/>
  <c r="D305" i="3"/>
  <c r="C304" i="3"/>
  <c r="B303" i="3"/>
  <c r="H301" i="3"/>
  <c r="G300" i="3"/>
  <c r="F299" i="3"/>
  <c r="E298" i="3"/>
  <c r="D297" i="3"/>
  <c r="C296" i="3"/>
  <c r="B295" i="3"/>
  <c r="H293" i="3"/>
  <c r="G292" i="3"/>
  <c r="F291" i="3"/>
  <c r="E290" i="3"/>
  <c r="D289" i="3"/>
  <c r="C288" i="3"/>
  <c r="B287" i="3"/>
  <c r="F372" i="3"/>
  <c r="E371" i="3"/>
  <c r="D370" i="3"/>
  <c r="C369" i="3"/>
  <c r="B368" i="3"/>
  <c r="H366" i="3"/>
  <c r="G365" i="3"/>
  <c r="F364" i="3"/>
  <c r="E363" i="3"/>
  <c r="D362" i="3"/>
  <c r="C361" i="3"/>
  <c r="B360" i="3"/>
  <c r="H358" i="3"/>
  <c r="G357" i="3"/>
  <c r="F356" i="3"/>
  <c r="E355" i="3"/>
  <c r="D354" i="3"/>
  <c r="C353" i="3"/>
  <c r="B352" i="3"/>
  <c r="H350" i="3"/>
  <c r="G349" i="3"/>
  <c r="F348" i="3"/>
  <c r="E347" i="3"/>
  <c r="D346" i="3"/>
  <c r="C345" i="3"/>
  <c r="B344" i="3"/>
  <c r="H342" i="3"/>
  <c r="G341" i="3"/>
  <c r="F340" i="3"/>
  <c r="E339" i="3"/>
  <c r="D338" i="3"/>
  <c r="C337" i="3"/>
  <c r="B336" i="3"/>
  <c r="H334" i="3"/>
  <c r="G333" i="3"/>
  <c r="F332" i="3"/>
  <c r="E331" i="3"/>
  <c r="D330" i="3"/>
  <c r="C329" i="3"/>
  <c r="B328" i="3"/>
  <c r="H326" i="3"/>
  <c r="G325" i="3"/>
  <c r="F324" i="3"/>
  <c r="E323" i="3"/>
  <c r="D322" i="3"/>
  <c r="C321" i="3"/>
  <c r="B320" i="3"/>
  <c r="H318" i="3"/>
  <c r="G317" i="3"/>
  <c r="F316" i="3"/>
  <c r="E315" i="3"/>
  <c r="D314" i="3"/>
  <c r="C313" i="3"/>
  <c r="B312" i="3"/>
  <c r="H310" i="3"/>
  <c r="G309" i="3"/>
  <c r="F308" i="3"/>
  <c r="E307" i="3"/>
  <c r="D306" i="3"/>
  <c r="C305" i="3"/>
  <c r="B304" i="3"/>
  <c r="H302" i="3"/>
  <c r="G301" i="3"/>
  <c r="F300" i="3"/>
  <c r="E299" i="3"/>
  <c r="D298" i="3"/>
  <c r="C297" i="3"/>
  <c r="B296" i="3"/>
  <c r="H294" i="3"/>
  <c r="G293" i="3"/>
  <c r="F292" i="3"/>
  <c r="E291" i="3"/>
  <c r="D290" i="3"/>
  <c r="C289" i="3"/>
  <c r="B288" i="3"/>
  <c r="H286" i="3"/>
  <c r="E372" i="3"/>
  <c r="D371" i="3"/>
  <c r="C370" i="3"/>
  <c r="B369" i="3"/>
  <c r="H367" i="3"/>
  <c r="G366" i="3"/>
  <c r="F365" i="3"/>
  <c r="E364" i="3"/>
  <c r="D363" i="3"/>
  <c r="C362" i="3"/>
  <c r="B361" i="3"/>
  <c r="H359" i="3"/>
  <c r="G358" i="3"/>
  <c r="F357" i="3"/>
  <c r="E356" i="3"/>
  <c r="D355" i="3"/>
  <c r="C354" i="3"/>
  <c r="B353" i="3"/>
  <c r="H351" i="3"/>
  <c r="G350" i="3"/>
  <c r="F349" i="3"/>
  <c r="E348" i="3"/>
  <c r="D347" i="3"/>
  <c r="C346" i="3"/>
  <c r="B345" i="3"/>
  <c r="H343" i="3"/>
  <c r="G342" i="3"/>
  <c r="F341" i="3"/>
  <c r="E340" i="3"/>
  <c r="D339" i="3"/>
  <c r="C338" i="3"/>
  <c r="B337" i="3"/>
  <c r="H335" i="3"/>
  <c r="G334" i="3"/>
  <c r="F333" i="3"/>
  <c r="E332" i="3"/>
  <c r="D331" i="3"/>
  <c r="C330" i="3"/>
  <c r="B329" i="3"/>
  <c r="H327" i="3"/>
  <c r="G326" i="3"/>
  <c r="F325" i="3"/>
  <c r="E324" i="3"/>
  <c r="D323" i="3"/>
  <c r="C322" i="3"/>
  <c r="B321" i="3"/>
  <c r="H319" i="3"/>
  <c r="G318" i="3"/>
  <c r="F317" i="3"/>
  <c r="E316" i="3"/>
  <c r="D315" i="3"/>
  <c r="C314" i="3"/>
  <c r="B313" i="3"/>
  <c r="H311" i="3"/>
  <c r="G310" i="3"/>
  <c r="F309" i="3"/>
  <c r="E308" i="3"/>
  <c r="D307" i="3"/>
  <c r="C306" i="3"/>
  <c r="B305" i="3"/>
  <c r="H303" i="3"/>
  <c r="G302" i="3"/>
  <c r="F301" i="3"/>
  <c r="E300" i="3"/>
  <c r="D299" i="3"/>
  <c r="C298" i="3"/>
  <c r="B297" i="3"/>
  <c r="H295" i="3"/>
  <c r="G294" i="3"/>
  <c r="F293" i="3"/>
  <c r="E292" i="3"/>
  <c r="D291" i="3"/>
  <c r="C290" i="3"/>
  <c r="B289" i="3"/>
  <c r="H287" i="3"/>
  <c r="G286" i="3"/>
  <c r="F285" i="3"/>
  <c r="E284" i="3"/>
  <c r="D283" i="3"/>
  <c r="D372" i="3"/>
  <c r="C371" i="3"/>
  <c r="B370" i="3"/>
  <c r="H368" i="3"/>
  <c r="G367" i="3"/>
  <c r="F366" i="3"/>
  <c r="E365" i="3"/>
  <c r="D364" i="3"/>
  <c r="C363" i="3"/>
  <c r="B362" i="3"/>
  <c r="H360" i="3"/>
  <c r="G359" i="3"/>
  <c r="F358" i="3"/>
  <c r="E357" i="3"/>
  <c r="D356" i="3"/>
  <c r="C355" i="3"/>
  <c r="B354" i="3"/>
  <c r="H352" i="3"/>
  <c r="G351" i="3"/>
  <c r="F350" i="3"/>
  <c r="E349" i="3"/>
  <c r="D348" i="3"/>
  <c r="C347" i="3"/>
  <c r="B346" i="3"/>
  <c r="H344" i="3"/>
  <c r="G343" i="3"/>
  <c r="F342" i="3"/>
  <c r="E341" i="3"/>
  <c r="D340" i="3"/>
  <c r="C339" i="3"/>
  <c r="B338" i="3"/>
  <c r="H336" i="3"/>
  <c r="G335" i="3"/>
  <c r="F334" i="3"/>
  <c r="E333" i="3"/>
  <c r="D332" i="3"/>
  <c r="C331" i="3"/>
  <c r="B330" i="3"/>
  <c r="H328" i="3"/>
  <c r="G327" i="3"/>
  <c r="F326" i="3"/>
  <c r="E325" i="3"/>
  <c r="D324" i="3"/>
  <c r="C323" i="3"/>
  <c r="B322" i="3"/>
  <c r="H320" i="3"/>
  <c r="G319" i="3"/>
  <c r="F318" i="3"/>
  <c r="E317" i="3"/>
  <c r="D316" i="3"/>
  <c r="C315" i="3"/>
  <c r="B314" i="3"/>
  <c r="H312" i="3"/>
  <c r="G311" i="3"/>
  <c r="F310" i="3"/>
  <c r="E309" i="3"/>
  <c r="D308" i="3"/>
  <c r="C307" i="3"/>
  <c r="B306" i="3"/>
  <c r="H304" i="3"/>
  <c r="G303" i="3"/>
  <c r="F302" i="3"/>
  <c r="E301" i="3"/>
  <c r="D300" i="3"/>
  <c r="C299" i="3"/>
  <c r="B298" i="3"/>
  <c r="H296" i="3"/>
  <c r="G295" i="3"/>
  <c r="F294" i="3"/>
  <c r="E293" i="3"/>
  <c r="D292" i="3"/>
  <c r="C291" i="3"/>
  <c r="B290" i="3"/>
  <c r="H288" i="3"/>
  <c r="G287" i="3"/>
  <c r="F286" i="3"/>
  <c r="E285" i="3"/>
  <c r="D284" i="3"/>
  <c r="C283" i="3"/>
  <c r="B282" i="3"/>
  <c r="H280" i="3"/>
  <c r="G279" i="3"/>
  <c r="F278" i="3"/>
  <c r="C372" i="3"/>
  <c r="B371" i="3"/>
  <c r="H369" i="3"/>
  <c r="G368" i="3"/>
  <c r="F367" i="3"/>
  <c r="E366" i="3"/>
  <c r="D365" i="3"/>
  <c r="C364" i="3"/>
  <c r="B363" i="3"/>
  <c r="H361" i="3"/>
  <c r="G360" i="3"/>
  <c r="F359" i="3"/>
  <c r="E358" i="3"/>
  <c r="D357" i="3"/>
  <c r="C356" i="3"/>
  <c r="B355" i="3"/>
  <c r="H353" i="3"/>
  <c r="G352" i="3"/>
  <c r="F351" i="3"/>
  <c r="E350" i="3"/>
  <c r="D349" i="3"/>
  <c r="C348" i="3"/>
  <c r="B347" i="3"/>
  <c r="H345" i="3"/>
  <c r="G344" i="3"/>
  <c r="F343" i="3"/>
  <c r="E342" i="3"/>
  <c r="D341" i="3"/>
  <c r="C340" i="3"/>
  <c r="B339" i="3"/>
  <c r="H337" i="3"/>
  <c r="G336" i="3"/>
  <c r="F335" i="3"/>
  <c r="E334" i="3"/>
  <c r="D333" i="3"/>
  <c r="C332" i="3"/>
  <c r="B331" i="3"/>
  <c r="H329" i="3"/>
  <c r="G328" i="3"/>
  <c r="F327" i="3"/>
  <c r="E326" i="3"/>
  <c r="D325" i="3"/>
  <c r="C324" i="3"/>
  <c r="B323" i="3"/>
  <c r="H321" i="3"/>
  <c r="G320" i="3"/>
  <c r="F319" i="3"/>
  <c r="E318" i="3"/>
  <c r="D317" i="3"/>
  <c r="C316" i="3"/>
  <c r="B315" i="3"/>
  <c r="H313" i="3"/>
  <c r="G312" i="3"/>
  <c r="F311" i="3"/>
  <c r="E310" i="3"/>
  <c r="D309" i="3"/>
  <c r="C308" i="3"/>
  <c r="B307" i="3"/>
  <c r="H305" i="3"/>
  <c r="G304" i="3"/>
  <c r="F303" i="3"/>
  <c r="E302" i="3"/>
  <c r="D301" i="3"/>
  <c r="C300" i="3"/>
  <c r="B299" i="3"/>
  <c r="H297" i="3"/>
  <c r="G296" i="3"/>
  <c r="F295" i="3"/>
  <c r="E294" i="3"/>
  <c r="D293" i="3"/>
  <c r="B372" i="3"/>
  <c r="H370" i="3"/>
  <c r="G369" i="3"/>
  <c r="F368" i="3"/>
  <c r="E367" i="3"/>
  <c r="D366" i="3"/>
  <c r="C365" i="3"/>
  <c r="B364" i="3"/>
  <c r="H362" i="3"/>
  <c r="G361" i="3"/>
  <c r="F360" i="3"/>
  <c r="E359" i="3"/>
  <c r="D358" i="3"/>
  <c r="C357" i="3"/>
  <c r="B356" i="3"/>
  <c r="H354" i="3"/>
  <c r="G353" i="3"/>
  <c r="F352" i="3"/>
  <c r="E351" i="3"/>
  <c r="D350" i="3"/>
  <c r="C349" i="3"/>
  <c r="B348" i="3"/>
  <c r="H346" i="3"/>
  <c r="G345" i="3"/>
  <c r="F344" i="3"/>
  <c r="E343" i="3"/>
  <c r="D342" i="3"/>
  <c r="C341" i="3"/>
  <c r="B340" i="3"/>
  <c r="H338" i="3"/>
  <c r="G337" i="3"/>
  <c r="F336" i="3"/>
  <c r="E335" i="3"/>
  <c r="D334" i="3"/>
  <c r="C333" i="3"/>
  <c r="B332" i="3"/>
  <c r="H330" i="3"/>
  <c r="G329" i="3"/>
  <c r="F328" i="3"/>
  <c r="E327" i="3"/>
  <c r="D326" i="3"/>
  <c r="C325" i="3"/>
  <c r="B324" i="3"/>
  <c r="H322" i="3"/>
  <c r="G321" i="3"/>
  <c r="F320" i="3"/>
  <c r="E319" i="3"/>
  <c r="D318" i="3"/>
  <c r="C317" i="3"/>
  <c r="B316" i="3"/>
  <c r="H314" i="3"/>
  <c r="G313" i="3"/>
  <c r="F312" i="3"/>
  <c r="E311" i="3"/>
  <c r="D310" i="3"/>
  <c r="C309" i="3"/>
  <c r="B308" i="3"/>
  <c r="H306" i="3"/>
  <c r="G305" i="3"/>
  <c r="F304" i="3"/>
  <c r="E303" i="3"/>
  <c r="D302" i="3"/>
  <c r="C301" i="3"/>
  <c r="B300" i="3"/>
  <c r="H298" i="3"/>
  <c r="G297" i="3"/>
  <c r="F296" i="3"/>
  <c r="E295" i="3"/>
  <c r="D294" i="3"/>
  <c r="C293" i="3"/>
  <c r="B292" i="3"/>
  <c r="H290" i="3"/>
  <c r="G289" i="3"/>
  <c r="F288" i="3"/>
  <c r="E287" i="3"/>
  <c r="D286" i="3"/>
  <c r="C285" i="3"/>
  <c r="B284" i="3"/>
  <c r="H282" i="3"/>
  <c r="G281" i="3"/>
  <c r="F280" i="3"/>
  <c r="E279" i="3"/>
  <c r="D278" i="3"/>
  <c r="C277" i="3"/>
  <c r="B276" i="3"/>
  <c r="H371" i="3"/>
  <c r="G370" i="3"/>
  <c r="F369" i="3"/>
  <c r="E368" i="3"/>
  <c r="D367" i="3"/>
  <c r="C366" i="3"/>
  <c r="B365" i="3"/>
  <c r="H363" i="3"/>
  <c r="G362" i="3"/>
  <c r="F361" i="3"/>
  <c r="E360" i="3"/>
  <c r="D359" i="3"/>
  <c r="C358" i="3"/>
  <c r="B357" i="3"/>
  <c r="H355" i="3"/>
  <c r="G354" i="3"/>
  <c r="F353" i="3"/>
  <c r="E352" i="3"/>
  <c r="D351" i="3"/>
  <c r="C350" i="3"/>
  <c r="B349" i="3"/>
  <c r="H347" i="3"/>
  <c r="G346" i="3"/>
  <c r="F345" i="3"/>
  <c r="E344" i="3"/>
  <c r="D343" i="3"/>
  <c r="C342" i="3"/>
  <c r="B341" i="3"/>
  <c r="H339" i="3"/>
  <c r="G338" i="3"/>
  <c r="F337" i="3"/>
  <c r="E336" i="3"/>
  <c r="D335" i="3"/>
  <c r="C334" i="3"/>
  <c r="B333" i="3"/>
  <c r="H331" i="3"/>
  <c r="G330" i="3"/>
  <c r="F329" i="3"/>
  <c r="E328" i="3"/>
  <c r="D327" i="3"/>
  <c r="C326" i="3"/>
  <c r="B325" i="3"/>
  <c r="H323" i="3"/>
  <c r="G322" i="3"/>
  <c r="F321" i="3"/>
  <c r="E320" i="3"/>
  <c r="D319" i="3"/>
  <c r="C318" i="3"/>
  <c r="B317" i="3"/>
  <c r="H315" i="3"/>
  <c r="G314" i="3"/>
  <c r="F313" i="3"/>
  <c r="E312" i="3"/>
  <c r="D311" i="3"/>
  <c r="C310" i="3"/>
  <c r="B309" i="3"/>
  <c r="H307" i="3"/>
  <c r="G306" i="3"/>
  <c r="F305" i="3"/>
  <c r="E304" i="3"/>
  <c r="D303" i="3"/>
  <c r="C302" i="3"/>
  <c r="B301" i="3"/>
  <c r="H299" i="3"/>
  <c r="G298" i="3"/>
  <c r="F297" i="3"/>
  <c r="E296" i="3"/>
  <c r="D295" i="3"/>
  <c r="C294" i="3"/>
  <c r="B293" i="3"/>
  <c r="H291" i="3"/>
  <c r="G290" i="3"/>
  <c r="F289" i="3"/>
  <c r="E288" i="3"/>
  <c r="D287" i="3"/>
  <c r="C286" i="3"/>
  <c r="B285" i="3"/>
  <c r="H283" i="3"/>
  <c r="G282" i="3"/>
  <c r="F281" i="3"/>
  <c r="E280" i="3"/>
  <c r="D279" i="3"/>
  <c r="C278" i="3"/>
  <c r="B277" i="3"/>
  <c r="H275" i="3"/>
  <c r="G371" i="3"/>
  <c r="F362" i="3"/>
  <c r="E353" i="3"/>
  <c r="D344" i="3"/>
  <c r="C335" i="3"/>
  <c r="B326" i="3"/>
  <c r="H316" i="3"/>
  <c r="G307" i="3"/>
  <c r="F298" i="3"/>
  <c r="B291" i="3"/>
  <c r="E286" i="3"/>
  <c r="C284" i="3"/>
  <c r="C282" i="3"/>
  <c r="C280" i="3"/>
  <c r="E278" i="3"/>
  <c r="G276" i="3"/>
  <c r="D275" i="3"/>
  <c r="C274" i="3"/>
  <c r="B273" i="3"/>
  <c r="H271" i="3"/>
  <c r="G270" i="3"/>
  <c r="F269" i="3"/>
  <c r="E268" i="3"/>
  <c r="D267" i="3"/>
  <c r="C266" i="3"/>
  <c r="B265" i="3"/>
  <c r="H263" i="3"/>
  <c r="G262" i="3"/>
  <c r="F261" i="3"/>
  <c r="E260" i="3"/>
  <c r="D259" i="3"/>
  <c r="C258" i="3"/>
  <c r="B257" i="3"/>
  <c r="H255" i="3"/>
  <c r="G254" i="3"/>
  <c r="F253" i="3"/>
  <c r="E252" i="3"/>
  <c r="D251" i="3"/>
  <c r="C250" i="3"/>
  <c r="B249" i="3"/>
  <c r="H247" i="3"/>
  <c r="G246" i="3"/>
  <c r="F245" i="3"/>
  <c r="E244" i="3"/>
  <c r="D243" i="3"/>
  <c r="C242" i="3"/>
  <c r="B241" i="3"/>
  <c r="H239" i="3"/>
  <c r="G238" i="3"/>
  <c r="F237" i="3"/>
  <c r="E236" i="3"/>
  <c r="D235" i="3"/>
  <c r="C234" i="3"/>
  <c r="B233" i="3"/>
  <c r="H231" i="3"/>
  <c r="G230" i="3"/>
  <c r="F229" i="3"/>
  <c r="E228" i="3"/>
  <c r="D227" i="3"/>
  <c r="C226" i="3"/>
  <c r="B225" i="3"/>
  <c r="H223" i="3"/>
  <c r="G222" i="3"/>
  <c r="F221" i="3"/>
  <c r="E220" i="3"/>
  <c r="D219" i="3"/>
  <c r="C218" i="3"/>
  <c r="B217" i="3"/>
  <c r="H215" i="3"/>
  <c r="G214" i="3"/>
  <c r="F213" i="3"/>
  <c r="E212" i="3"/>
  <c r="D211" i="3"/>
  <c r="C210" i="3"/>
  <c r="B209" i="3"/>
  <c r="H207" i="3"/>
  <c r="G206" i="3"/>
  <c r="F205" i="3"/>
  <c r="E204" i="3"/>
  <c r="D203" i="3"/>
  <c r="F370" i="3"/>
  <c r="E361" i="3"/>
  <c r="D352" i="3"/>
  <c r="C343" i="3"/>
  <c r="B334" i="3"/>
  <c r="H324" i="3"/>
  <c r="G315" i="3"/>
  <c r="F306" i="3"/>
  <c r="E297" i="3"/>
  <c r="F290" i="3"/>
  <c r="B286" i="3"/>
  <c r="G283" i="3"/>
  <c r="H281" i="3"/>
  <c r="B280" i="3"/>
  <c r="B278" i="3"/>
  <c r="F276" i="3"/>
  <c r="C275" i="3"/>
  <c r="B274" i="3"/>
  <c r="H272" i="3"/>
  <c r="G271" i="3"/>
  <c r="F270" i="3"/>
  <c r="E269" i="3"/>
  <c r="D268" i="3"/>
  <c r="C267" i="3"/>
  <c r="B266" i="3"/>
  <c r="H264" i="3"/>
  <c r="G263" i="3"/>
  <c r="F262" i="3"/>
  <c r="E261" i="3"/>
  <c r="D260" i="3"/>
  <c r="C259" i="3"/>
  <c r="B258" i="3"/>
  <c r="H256" i="3"/>
  <c r="G255" i="3"/>
  <c r="F254" i="3"/>
  <c r="E253" i="3"/>
  <c r="D252" i="3"/>
  <c r="C251" i="3"/>
  <c r="B250" i="3"/>
  <c r="H248" i="3"/>
  <c r="G247" i="3"/>
  <c r="F246" i="3"/>
  <c r="E245" i="3"/>
  <c r="D244" i="3"/>
  <c r="C243" i="3"/>
  <c r="B242" i="3"/>
  <c r="H240" i="3"/>
  <c r="G239" i="3"/>
  <c r="F238" i="3"/>
  <c r="E237" i="3"/>
  <c r="D236" i="3"/>
  <c r="C235" i="3"/>
  <c r="B234" i="3"/>
  <c r="H232" i="3"/>
  <c r="G231" i="3"/>
  <c r="F230" i="3"/>
  <c r="E229" i="3"/>
  <c r="D228" i="3"/>
  <c r="C227" i="3"/>
  <c r="B226" i="3"/>
  <c r="H224" i="3"/>
  <c r="G223" i="3"/>
  <c r="F222" i="3"/>
  <c r="E221" i="3"/>
  <c r="D220" i="3"/>
  <c r="C219" i="3"/>
  <c r="B218" i="3"/>
  <c r="H216" i="3"/>
  <c r="G215" i="3"/>
  <c r="F214" i="3"/>
  <c r="E213" i="3"/>
  <c r="D212" i="3"/>
  <c r="C211" i="3"/>
  <c r="B210" i="3"/>
  <c r="H208" i="3"/>
  <c r="G207" i="3"/>
  <c r="F206" i="3"/>
  <c r="E205" i="3"/>
  <c r="D204" i="3"/>
  <c r="C203" i="3"/>
  <c r="E369" i="3"/>
  <c r="D360" i="3"/>
  <c r="C351" i="3"/>
  <c r="B342" i="3"/>
  <c r="H332" i="3"/>
  <c r="G323" i="3"/>
  <c r="F314" i="3"/>
  <c r="E305" i="3"/>
  <c r="D296" i="3"/>
  <c r="H289" i="3"/>
  <c r="H285" i="3"/>
  <c r="F283" i="3"/>
  <c r="E281" i="3"/>
  <c r="H279" i="3"/>
  <c r="H277" i="3"/>
  <c r="E276" i="3"/>
  <c r="B275" i="3"/>
  <c r="H273" i="3"/>
  <c r="G272" i="3"/>
  <c r="F271" i="3"/>
  <c r="E270" i="3"/>
  <c r="D269" i="3"/>
  <c r="C268" i="3"/>
  <c r="B267" i="3"/>
  <c r="H265" i="3"/>
  <c r="G264" i="3"/>
  <c r="F263" i="3"/>
  <c r="E262" i="3"/>
  <c r="D261" i="3"/>
  <c r="C260" i="3"/>
  <c r="B259" i="3"/>
  <c r="H257" i="3"/>
  <c r="G256" i="3"/>
  <c r="F255" i="3"/>
  <c r="E254" i="3"/>
  <c r="D253" i="3"/>
  <c r="C252" i="3"/>
  <c r="B251" i="3"/>
  <c r="H249" i="3"/>
  <c r="G248" i="3"/>
  <c r="F247" i="3"/>
  <c r="E246" i="3"/>
  <c r="D245" i="3"/>
  <c r="C244" i="3"/>
  <c r="B243" i="3"/>
  <c r="H241" i="3"/>
  <c r="G240" i="3"/>
  <c r="F239" i="3"/>
  <c r="E238" i="3"/>
  <c r="D237" i="3"/>
  <c r="C236" i="3"/>
  <c r="B235" i="3"/>
  <c r="H233" i="3"/>
  <c r="G232" i="3"/>
  <c r="F231" i="3"/>
  <c r="E230" i="3"/>
  <c r="D229" i="3"/>
  <c r="C228" i="3"/>
  <c r="B227" i="3"/>
  <c r="H225" i="3"/>
  <c r="G224" i="3"/>
  <c r="F223" i="3"/>
  <c r="E222" i="3"/>
  <c r="D221" i="3"/>
  <c r="C220" i="3"/>
  <c r="B219" i="3"/>
  <c r="H217" i="3"/>
  <c r="G216" i="3"/>
  <c r="F215" i="3"/>
  <c r="E214" i="3"/>
  <c r="D213" i="3"/>
  <c r="C212" i="3"/>
  <c r="B211" i="3"/>
  <c r="H209" i="3"/>
  <c r="G208" i="3"/>
  <c r="F207" i="3"/>
  <c r="E206" i="3"/>
  <c r="D205" i="3"/>
  <c r="C204" i="3"/>
  <c r="D368" i="3"/>
  <c r="C359" i="3"/>
  <c r="B350" i="3"/>
  <c r="H340" i="3"/>
  <c r="G331" i="3"/>
  <c r="F322" i="3"/>
  <c r="E313" i="3"/>
  <c r="D304" i="3"/>
  <c r="C295" i="3"/>
  <c r="E289" i="3"/>
  <c r="G285" i="3"/>
  <c r="E283" i="3"/>
  <c r="D281" i="3"/>
  <c r="F279" i="3"/>
  <c r="G277" i="3"/>
  <c r="D276" i="3"/>
  <c r="H274" i="3"/>
  <c r="G273" i="3"/>
  <c r="F272" i="3"/>
  <c r="E271" i="3"/>
  <c r="D270" i="3"/>
  <c r="C269" i="3"/>
  <c r="B268" i="3"/>
  <c r="H266" i="3"/>
  <c r="G265" i="3"/>
  <c r="F264" i="3"/>
  <c r="E263" i="3"/>
  <c r="D262" i="3"/>
  <c r="C261" i="3"/>
  <c r="B260" i="3"/>
  <c r="H258" i="3"/>
  <c r="G257" i="3"/>
  <c r="F256" i="3"/>
  <c r="E255" i="3"/>
  <c r="D254" i="3"/>
  <c r="C253" i="3"/>
  <c r="B252" i="3"/>
  <c r="H250" i="3"/>
  <c r="G249" i="3"/>
  <c r="F248" i="3"/>
  <c r="E247" i="3"/>
  <c r="D246" i="3"/>
  <c r="C245" i="3"/>
  <c r="B244" i="3"/>
  <c r="H242" i="3"/>
  <c r="G241" i="3"/>
  <c r="F240" i="3"/>
  <c r="E239" i="3"/>
  <c r="D238" i="3"/>
  <c r="C237" i="3"/>
  <c r="B236" i="3"/>
  <c r="H234" i="3"/>
  <c r="G233" i="3"/>
  <c r="F232" i="3"/>
  <c r="E231" i="3"/>
  <c r="D230" i="3"/>
  <c r="C229" i="3"/>
  <c r="B228" i="3"/>
  <c r="H226" i="3"/>
  <c r="G225" i="3"/>
  <c r="F224" i="3"/>
  <c r="E223" i="3"/>
  <c r="D222" i="3"/>
  <c r="C221" i="3"/>
  <c r="B220" i="3"/>
  <c r="H218" i="3"/>
  <c r="G217" i="3"/>
  <c r="F216" i="3"/>
  <c r="E215" i="3"/>
  <c r="D214" i="3"/>
  <c r="C213" i="3"/>
  <c r="B212" i="3"/>
  <c r="H210" i="3"/>
  <c r="C367" i="3"/>
  <c r="B358" i="3"/>
  <c r="H348" i="3"/>
  <c r="G339" i="3"/>
  <c r="F330" i="3"/>
  <c r="E321" i="3"/>
  <c r="D312" i="3"/>
  <c r="C303" i="3"/>
  <c r="B294" i="3"/>
  <c r="G288" i="3"/>
  <c r="D285" i="3"/>
  <c r="B283" i="3"/>
  <c r="C281" i="3"/>
  <c r="C279" i="3"/>
  <c r="F277" i="3"/>
  <c r="C276" i="3"/>
  <c r="G274" i="3"/>
  <c r="F273" i="3"/>
  <c r="E272" i="3"/>
  <c r="D271" i="3"/>
  <c r="C270" i="3"/>
  <c r="B269" i="3"/>
  <c r="H267" i="3"/>
  <c r="G266" i="3"/>
  <c r="F265" i="3"/>
  <c r="E264" i="3"/>
  <c r="D263" i="3"/>
  <c r="C262" i="3"/>
  <c r="B261" i="3"/>
  <c r="H259" i="3"/>
  <c r="G258" i="3"/>
  <c r="F257" i="3"/>
  <c r="E256" i="3"/>
  <c r="D255" i="3"/>
  <c r="C254" i="3"/>
  <c r="B253" i="3"/>
  <c r="H251" i="3"/>
  <c r="G250" i="3"/>
  <c r="F249" i="3"/>
  <c r="E248" i="3"/>
  <c r="D247" i="3"/>
  <c r="C246" i="3"/>
  <c r="B245" i="3"/>
  <c r="H243" i="3"/>
  <c r="G242" i="3"/>
  <c r="F241" i="3"/>
  <c r="E240" i="3"/>
  <c r="D239" i="3"/>
  <c r="C238" i="3"/>
  <c r="B237" i="3"/>
  <c r="H235" i="3"/>
  <c r="G234" i="3"/>
  <c r="F233" i="3"/>
  <c r="E232" i="3"/>
  <c r="D231" i="3"/>
  <c r="C230" i="3"/>
  <c r="B229" i="3"/>
  <c r="H227" i="3"/>
  <c r="G226" i="3"/>
  <c r="F225" i="3"/>
  <c r="E224" i="3"/>
  <c r="D223" i="3"/>
  <c r="C222" i="3"/>
  <c r="B221" i="3"/>
  <c r="H219" i="3"/>
  <c r="G218" i="3"/>
  <c r="F217" i="3"/>
  <c r="E216" i="3"/>
  <c r="D215" i="3"/>
  <c r="C214" i="3"/>
  <c r="B213" i="3"/>
  <c r="H211" i="3"/>
  <c r="G210" i="3"/>
  <c r="F209" i="3"/>
  <c r="E208" i="3"/>
  <c r="D207" i="3"/>
  <c r="C206" i="3"/>
  <c r="B205" i="3"/>
  <c r="H203" i="3"/>
  <c r="G202" i="3"/>
  <c r="F201" i="3"/>
  <c r="E200" i="3"/>
  <c r="D199" i="3"/>
  <c r="C198" i="3"/>
  <c r="B197" i="3"/>
  <c r="B366" i="3"/>
  <c r="H356" i="3"/>
  <c r="G347" i="3"/>
  <c r="F338" i="3"/>
  <c r="E329" i="3"/>
  <c r="D320" i="3"/>
  <c r="C311" i="3"/>
  <c r="B302" i="3"/>
  <c r="H292" i="3"/>
  <c r="D288" i="3"/>
  <c r="H284" i="3"/>
  <c r="F282" i="3"/>
  <c r="B281" i="3"/>
  <c r="B279" i="3"/>
  <c r="E277" i="3"/>
  <c r="G275" i="3"/>
  <c r="F274" i="3"/>
  <c r="E273" i="3"/>
  <c r="D272" i="3"/>
  <c r="C271" i="3"/>
  <c r="B270" i="3"/>
  <c r="H268" i="3"/>
  <c r="G267" i="3"/>
  <c r="F266" i="3"/>
  <c r="E265" i="3"/>
  <c r="D264" i="3"/>
  <c r="C263" i="3"/>
  <c r="B262" i="3"/>
  <c r="H260" i="3"/>
  <c r="G259" i="3"/>
  <c r="F258" i="3"/>
  <c r="E257" i="3"/>
  <c r="D256" i="3"/>
  <c r="C255" i="3"/>
  <c r="B254" i="3"/>
  <c r="H252" i="3"/>
  <c r="G251" i="3"/>
  <c r="F250" i="3"/>
  <c r="E249" i="3"/>
  <c r="D248" i="3"/>
  <c r="C247" i="3"/>
  <c r="B246" i="3"/>
  <c r="H244" i="3"/>
  <c r="G243" i="3"/>
  <c r="F242" i="3"/>
  <c r="E241" i="3"/>
  <c r="D240" i="3"/>
  <c r="C239" i="3"/>
  <c r="B238" i="3"/>
  <c r="H236" i="3"/>
  <c r="G235" i="3"/>
  <c r="F234" i="3"/>
  <c r="E233" i="3"/>
  <c r="D232" i="3"/>
  <c r="C231" i="3"/>
  <c r="B230" i="3"/>
  <c r="H228" i="3"/>
  <c r="G227" i="3"/>
  <c r="F226" i="3"/>
  <c r="E225" i="3"/>
  <c r="D224" i="3"/>
  <c r="C223" i="3"/>
  <c r="B222" i="3"/>
  <c r="H220" i="3"/>
  <c r="G219" i="3"/>
  <c r="F218" i="3"/>
  <c r="E217" i="3"/>
  <c r="D216" i="3"/>
  <c r="C215" i="3"/>
  <c r="B214" i="3"/>
  <c r="H212" i="3"/>
  <c r="H364" i="3"/>
  <c r="G355" i="3"/>
  <c r="F346" i="3"/>
  <c r="E337" i="3"/>
  <c r="D328" i="3"/>
  <c r="C319" i="3"/>
  <c r="B310" i="3"/>
  <c r="H300" i="3"/>
  <c r="C292" i="3"/>
  <c r="F287" i="3"/>
  <c r="G284" i="3"/>
  <c r="E282" i="3"/>
  <c r="G280" i="3"/>
  <c r="H278" i="3"/>
  <c r="D277" i="3"/>
  <c r="F275" i="3"/>
  <c r="E274" i="3"/>
  <c r="D273" i="3"/>
  <c r="C272" i="3"/>
  <c r="B271" i="3"/>
  <c r="H269" i="3"/>
  <c r="G268" i="3"/>
  <c r="F267" i="3"/>
  <c r="E266" i="3"/>
  <c r="D265" i="3"/>
  <c r="C264" i="3"/>
  <c r="B263" i="3"/>
  <c r="H261" i="3"/>
  <c r="G260" i="3"/>
  <c r="F259" i="3"/>
  <c r="E258" i="3"/>
  <c r="D257" i="3"/>
  <c r="C256" i="3"/>
  <c r="B255" i="3"/>
  <c r="H253" i="3"/>
  <c r="G252" i="3"/>
  <c r="F251" i="3"/>
  <c r="E250" i="3"/>
  <c r="D249" i="3"/>
  <c r="C248" i="3"/>
  <c r="B247" i="3"/>
  <c r="H245" i="3"/>
  <c r="G244" i="3"/>
  <c r="F243" i="3"/>
  <c r="E242" i="3"/>
  <c r="D241" i="3"/>
  <c r="C240" i="3"/>
  <c r="B239" i="3"/>
  <c r="H237" i="3"/>
  <c r="G236" i="3"/>
  <c r="F235" i="3"/>
  <c r="E234" i="3"/>
  <c r="D233" i="3"/>
  <c r="C232" i="3"/>
  <c r="B231" i="3"/>
  <c r="H229" i="3"/>
  <c r="G228" i="3"/>
  <c r="F227" i="3"/>
  <c r="E226" i="3"/>
  <c r="D225" i="3"/>
  <c r="C224" i="3"/>
  <c r="B223" i="3"/>
  <c r="H221" i="3"/>
  <c r="G220" i="3"/>
  <c r="F219" i="3"/>
  <c r="E218" i="3"/>
  <c r="D217" i="3"/>
  <c r="C216" i="3"/>
  <c r="B215" i="3"/>
  <c r="H213" i="3"/>
  <c r="G212" i="3"/>
  <c r="F211" i="3"/>
  <c r="E210" i="3"/>
  <c r="D209" i="3"/>
  <c r="C208" i="3"/>
  <c r="B207" i="3"/>
  <c r="H205" i="3"/>
  <c r="G204" i="3"/>
  <c r="F203" i="3"/>
  <c r="E202" i="3"/>
  <c r="D201" i="3"/>
  <c r="C200" i="3"/>
  <c r="B199" i="3"/>
  <c r="G363" i="3"/>
  <c r="G291" i="3"/>
  <c r="D274" i="3"/>
  <c r="C265" i="3"/>
  <c r="B256" i="3"/>
  <c r="H246" i="3"/>
  <c r="G237" i="3"/>
  <c r="F228" i="3"/>
  <c r="E219" i="3"/>
  <c r="E211" i="3"/>
  <c r="B208" i="3"/>
  <c r="H204" i="3"/>
  <c r="D202" i="3"/>
  <c r="H200" i="3"/>
  <c r="E199" i="3"/>
  <c r="H197" i="3"/>
  <c r="F196" i="3"/>
  <c r="E195" i="3"/>
  <c r="D194" i="3"/>
  <c r="C193" i="3"/>
  <c r="B192" i="3"/>
  <c r="H190" i="3"/>
  <c r="G189" i="3"/>
  <c r="F188" i="3"/>
  <c r="E187" i="3"/>
  <c r="D186" i="3"/>
  <c r="C185" i="3"/>
  <c r="B184" i="3"/>
  <c r="H182" i="3"/>
  <c r="G181" i="3"/>
  <c r="F180" i="3"/>
  <c r="E179" i="3"/>
  <c r="D178" i="3"/>
  <c r="C177" i="3"/>
  <c r="B176" i="3"/>
  <c r="H174" i="3"/>
  <c r="G173" i="3"/>
  <c r="F172" i="3"/>
  <c r="E171" i="3"/>
  <c r="D170" i="3"/>
  <c r="C169" i="3"/>
  <c r="B168" i="3"/>
  <c r="H166" i="3"/>
  <c r="G165" i="3"/>
  <c r="F164" i="3"/>
  <c r="E163" i="3"/>
  <c r="D162" i="3"/>
  <c r="C161" i="3"/>
  <c r="B160" i="3"/>
  <c r="H158" i="3"/>
  <c r="G157" i="3"/>
  <c r="F156" i="3"/>
  <c r="E155" i="3"/>
  <c r="D154" i="3"/>
  <c r="C153" i="3"/>
  <c r="B152" i="3"/>
  <c r="H150" i="3"/>
  <c r="G149" i="3"/>
  <c r="F148" i="3"/>
  <c r="E147" i="3"/>
  <c r="D146" i="3"/>
  <c r="C145" i="3"/>
  <c r="B144" i="3"/>
  <c r="H142" i="3"/>
  <c r="G141" i="3"/>
  <c r="F140" i="3"/>
  <c r="E139" i="3"/>
  <c r="D138" i="3"/>
  <c r="C137" i="3"/>
  <c r="B136" i="3"/>
  <c r="H134" i="3"/>
  <c r="G133" i="3"/>
  <c r="F132" i="3"/>
  <c r="E131" i="3"/>
  <c r="F354" i="3"/>
  <c r="C287" i="3"/>
  <c r="C273" i="3"/>
  <c r="B264" i="3"/>
  <c r="H254" i="3"/>
  <c r="G245" i="3"/>
  <c r="F236" i="3"/>
  <c r="E227" i="3"/>
  <c r="D218" i="3"/>
  <c r="F210" i="3"/>
  <c r="E207" i="3"/>
  <c r="F204" i="3"/>
  <c r="C202" i="3"/>
  <c r="G200" i="3"/>
  <c r="C199" i="3"/>
  <c r="G197" i="3"/>
  <c r="E196" i="3"/>
  <c r="D195" i="3"/>
  <c r="C194" i="3"/>
  <c r="B193" i="3"/>
  <c r="H191" i="3"/>
  <c r="G190" i="3"/>
  <c r="F189" i="3"/>
  <c r="E188" i="3"/>
  <c r="D187" i="3"/>
  <c r="C186" i="3"/>
  <c r="B185" i="3"/>
  <c r="H183" i="3"/>
  <c r="G182" i="3"/>
  <c r="F181" i="3"/>
  <c r="E180" i="3"/>
  <c r="D179" i="3"/>
  <c r="C178" i="3"/>
  <c r="B177" i="3"/>
  <c r="H175" i="3"/>
  <c r="G174" i="3"/>
  <c r="F173" i="3"/>
  <c r="E172" i="3"/>
  <c r="D171" i="3"/>
  <c r="C170" i="3"/>
  <c r="B169" i="3"/>
  <c r="H167" i="3"/>
  <c r="G166" i="3"/>
  <c r="F165" i="3"/>
  <c r="E164" i="3"/>
  <c r="D163" i="3"/>
  <c r="C162" i="3"/>
  <c r="B161" i="3"/>
  <c r="H159" i="3"/>
  <c r="G158" i="3"/>
  <c r="F157" i="3"/>
  <c r="E156" i="3"/>
  <c r="D155" i="3"/>
  <c r="C154" i="3"/>
  <c r="B153" i="3"/>
  <c r="H151" i="3"/>
  <c r="G150" i="3"/>
  <c r="F149" i="3"/>
  <c r="E148" i="3"/>
  <c r="D147" i="3"/>
  <c r="C146" i="3"/>
  <c r="B145" i="3"/>
  <c r="H143" i="3"/>
  <c r="G142" i="3"/>
  <c r="F141" i="3"/>
  <c r="E140" i="3"/>
  <c r="D139" i="3"/>
  <c r="C138" i="3"/>
  <c r="B137" i="3"/>
  <c r="H135" i="3"/>
  <c r="G134" i="3"/>
  <c r="F133" i="3"/>
  <c r="E132" i="3"/>
  <c r="D131" i="3"/>
  <c r="C130" i="3"/>
  <c r="B129" i="3"/>
  <c r="H127" i="3"/>
  <c r="G126" i="3"/>
  <c r="F125" i="3"/>
  <c r="E124" i="3"/>
  <c r="D123" i="3"/>
  <c r="C122" i="3"/>
  <c r="B121" i="3"/>
  <c r="H119" i="3"/>
  <c r="G118" i="3"/>
  <c r="E345" i="3"/>
  <c r="F284" i="3"/>
  <c r="B272" i="3"/>
  <c r="H262" i="3"/>
  <c r="G253" i="3"/>
  <c r="F244" i="3"/>
  <c r="E235" i="3"/>
  <c r="D226" i="3"/>
  <c r="C217" i="3"/>
  <c r="D210" i="3"/>
  <c r="C207" i="3"/>
  <c r="B204" i="3"/>
  <c r="B202" i="3"/>
  <c r="F200" i="3"/>
  <c r="H198" i="3"/>
  <c r="F197" i="3"/>
  <c r="D196" i="3"/>
  <c r="C195" i="3"/>
  <c r="B194" i="3"/>
  <c r="H192" i="3"/>
  <c r="G191" i="3"/>
  <c r="F190" i="3"/>
  <c r="E189" i="3"/>
  <c r="D188" i="3"/>
  <c r="C187" i="3"/>
  <c r="B186" i="3"/>
  <c r="H184" i="3"/>
  <c r="G183" i="3"/>
  <c r="F182" i="3"/>
  <c r="E181" i="3"/>
  <c r="D180" i="3"/>
  <c r="C179" i="3"/>
  <c r="B178" i="3"/>
  <c r="H176" i="3"/>
  <c r="G175" i="3"/>
  <c r="F174" i="3"/>
  <c r="E173" i="3"/>
  <c r="D172" i="3"/>
  <c r="C171" i="3"/>
  <c r="B170" i="3"/>
  <c r="H168" i="3"/>
  <c r="G167" i="3"/>
  <c r="F166" i="3"/>
  <c r="E165" i="3"/>
  <c r="D164" i="3"/>
  <c r="C163" i="3"/>
  <c r="B162" i="3"/>
  <c r="H160" i="3"/>
  <c r="G159" i="3"/>
  <c r="F158" i="3"/>
  <c r="E157" i="3"/>
  <c r="D156" i="3"/>
  <c r="C155" i="3"/>
  <c r="B154" i="3"/>
  <c r="H152" i="3"/>
  <c r="G151" i="3"/>
  <c r="F150" i="3"/>
  <c r="E149" i="3"/>
  <c r="D148" i="3"/>
  <c r="C147" i="3"/>
  <c r="B146" i="3"/>
  <c r="H144" i="3"/>
  <c r="G143" i="3"/>
  <c r="F142" i="3"/>
  <c r="E141" i="3"/>
  <c r="D140" i="3"/>
  <c r="C139" i="3"/>
  <c r="B138" i="3"/>
  <c r="H136" i="3"/>
  <c r="G135" i="3"/>
  <c r="F134" i="3"/>
  <c r="E133" i="3"/>
  <c r="D132" i="3"/>
  <c r="C131" i="3"/>
  <c r="B130" i="3"/>
  <c r="H128" i="3"/>
  <c r="G127" i="3"/>
  <c r="F126" i="3"/>
  <c r="D336" i="3"/>
  <c r="D282" i="3"/>
  <c r="H270" i="3"/>
  <c r="G261" i="3"/>
  <c r="F252" i="3"/>
  <c r="E243" i="3"/>
  <c r="D234" i="3"/>
  <c r="C225" i="3"/>
  <c r="B216" i="3"/>
  <c r="G209" i="3"/>
  <c r="H206" i="3"/>
  <c r="G203" i="3"/>
  <c r="H201" i="3"/>
  <c r="D200" i="3"/>
  <c r="G198" i="3"/>
  <c r="E197" i="3"/>
  <c r="C196" i="3"/>
  <c r="B195" i="3"/>
  <c r="H193" i="3"/>
  <c r="G192" i="3"/>
  <c r="F191" i="3"/>
  <c r="E190" i="3"/>
  <c r="D189" i="3"/>
  <c r="C188" i="3"/>
  <c r="B187" i="3"/>
  <c r="H185" i="3"/>
  <c r="G184" i="3"/>
  <c r="F183" i="3"/>
  <c r="E182" i="3"/>
  <c r="D181" i="3"/>
  <c r="C180" i="3"/>
  <c r="B179" i="3"/>
  <c r="H177" i="3"/>
  <c r="G176" i="3"/>
  <c r="F175" i="3"/>
  <c r="E174" i="3"/>
  <c r="D173" i="3"/>
  <c r="C172" i="3"/>
  <c r="B171" i="3"/>
  <c r="H169" i="3"/>
  <c r="G168" i="3"/>
  <c r="F167" i="3"/>
  <c r="E166" i="3"/>
  <c r="D165" i="3"/>
  <c r="C164" i="3"/>
  <c r="B163" i="3"/>
  <c r="H161" i="3"/>
  <c r="G160" i="3"/>
  <c r="F159" i="3"/>
  <c r="E158" i="3"/>
  <c r="D157" i="3"/>
  <c r="C156" i="3"/>
  <c r="B155" i="3"/>
  <c r="H153" i="3"/>
  <c r="G152" i="3"/>
  <c r="F151" i="3"/>
  <c r="E150" i="3"/>
  <c r="D149" i="3"/>
  <c r="C148" i="3"/>
  <c r="B147" i="3"/>
  <c r="H145" i="3"/>
  <c r="G144" i="3"/>
  <c r="F143" i="3"/>
  <c r="E142" i="3"/>
  <c r="D141" i="3"/>
  <c r="C140" i="3"/>
  <c r="B139" i="3"/>
  <c r="H137" i="3"/>
  <c r="G136" i="3"/>
  <c r="F135" i="3"/>
  <c r="E134" i="3"/>
  <c r="D133" i="3"/>
  <c r="C327" i="3"/>
  <c r="D280" i="3"/>
  <c r="G269" i="3"/>
  <c r="F260" i="3"/>
  <c r="E251" i="3"/>
  <c r="D242" i="3"/>
  <c r="C233" i="3"/>
  <c r="B224" i="3"/>
  <c r="H214" i="3"/>
  <c r="E209" i="3"/>
  <c r="D206" i="3"/>
  <c r="E203" i="3"/>
  <c r="G201" i="3"/>
  <c r="B200" i="3"/>
  <c r="F198" i="3"/>
  <c r="D197" i="3"/>
  <c r="B196" i="3"/>
  <c r="H194" i="3"/>
  <c r="G193" i="3"/>
  <c r="F192" i="3"/>
  <c r="E191" i="3"/>
  <c r="D190" i="3"/>
  <c r="C189" i="3"/>
  <c r="B188" i="3"/>
  <c r="H186" i="3"/>
  <c r="G185" i="3"/>
  <c r="F184" i="3"/>
  <c r="E183" i="3"/>
  <c r="D182" i="3"/>
  <c r="C181" i="3"/>
  <c r="B180" i="3"/>
  <c r="H178" i="3"/>
  <c r="G177" i="3"/>
  <c r="F176" i="3"/>
  <c r="E175" i="3"/>
  <c r="D174" i="3"/>
  <c r="C173" i="3"/>
  <c r="B172" i="3"/>
  <c r="H170" i="3"/>
  <c r="G169" i="3"/>
  <c r="F168" i="3"/>
  <c r="E167" i="3"/>
  <c r="D166" i="3"/>
  <c r="C165" i="3"/>
  <c r="B164" i="3"/>
  <c r="H162" i="3"/>
  <c r="G161" i="3"/>
  <c r="F160" i="3"/>
  <c r="E159" i="3"/>
  <c r="D158" i="3"/>
  <c r="C157" i="3"/>
  <c r="B156" i="3"/>
  <c r="H154" i="3"/>
  <c r="G153" i="3"/>
  <c r="F152" i="3"/>
  <c r="E151" i="3"/>
  <c r="D150" i="3"/>
  <c r="C149" i="3"/>
  <c r="B148" i="3"/>
  <c r="H146" i="3"/>
  <c r="G145" i="3"/>
  <c r="F144" i="3"/>
  <c r="E143" i="3"/>
  <c r="D142" i="3"/>
  <c r="C141" i="3"/>
  <c r="B140" i="3"/>
  <c r="H138" i="3"/>
  <c r="G137" i="3"/>
  <c r="F136" i="3"/>
  <c r="E135" i="3"/>
  <c r="D134" i="3"/>
  <c r="C133" i="3"/>
  <c r="B132" i="3"/>
  <c r="H130" i="3"/>
  <c r="G129" i="3"/>
  <c r="F128" i="3"/>
  <c r="E127" i="3"/>
  <c r="B318" i="3"/>
  <c r="G278" i="3"/>
  <c r="F268" i="3"/>
  <c r="E259" i="3"/>
  <c r="D250" i="3"/>
  <c r="C241" i="3"/>
  <c r="B232" i="3"/>
  <c r="H222" i="3"/>
  <c r="G213" i="3"/>
  <c r="C209" i="3"/>
  <c r="B206" i="3"/>
  <c r="B203" i="3"/>
  <c r="E201" i="3"/>
  <c r="H199" i="3"/>
  <c r="E198" i="3"/>
  <c r="C197" i="3"/>
  <c r="H195" i="3"/>
  <c r="G194" i="3"/>
  <c r="F193" i="3"/>
  <c r="E192" i="3"/>
  <c r="D191" i="3"/>
  <c r="C190" i="3"/>
  <c r="B189" i="3"/>
  <c r="H187" i="3"/>
  <c r="G186" i="3"/>
  <c r="F185" i="3"/>
  <c r="E184" i="3"/>
  <c r="D183" i="3"/>
  <c r="C182" i="3"/>
  <c r="B181" i="3"/>
  <c r="H179" i="3"/>
  <c r="G178" i="3"/>
  <c r="F177" i="3"/>
  <c r="E176" i="3"/>
  <c r="D175" i="3"/>
  <c r="C174" i="3"/>
  <c r="B173" i="3"/>
  <c r="H171" i="3"/>
  <c r="G170" i="3"/>
  <c r="F169" i="3"/>
  <c r="E168" i="3"/>
  <c r="D167" i="3"/>
  <c r="C166" i="3"/>
  <c r="B165" i="3"/>
  <c r="H163" i="3"/>
  <c r="G162" i="3"/>
  <c r="F161" i="3"/>
  <c r="E160" i="3"/>
  <c r="D159" i="3"/>
  <c r="C158" i="3"/>
  <c r="B157" i="3"/>
  <c r="H155" i="3"/>
  <c r="G154" i="3"/>
  <c r="F153" i="3"/>
  <c r="E152" i="3"/>
  <c r="D151" i="3"/>
  <c r="C150" i="3"/>
  <c r="B149" i="3"/>
  <c r="H147" i="3"/>
  <c r="G146" i="3"/>
  <c r="F145" i="3"/>
  <c r="E144" i="3"/>
  <c r="D143" i="3"/>
  <c r="C142" i="3"/>
  <c r="H308" i="3"/>
  <c r="C249" i="3"/>
  <c r="F212" i="3"/>
  <c r="C201" i="3"/>
  <c r="G195" i="3"/>
  <c r="C191" i="3"/>
  <c r="F186" i="3"/>
  <c r="B182" i="3"/>
  <c r="E177" i="3"/>
  <c r="H172" i="3"/>
  <c r="D168" i="3"/>
  <c r="G163" i="3"/>
  <c r="C159" i="3"/>
  <c r="F154" i="3"/>
  <c r="B150" i="3"/>
  <c r="E145" i="3"/>
  <c r="B141" i="3"/>
  <c r="E138" i="3"/>
  <c r="C135" i="3"/>
  <c r="C132" i="3"/>
  <c r="D130" i="3"/>
  <c r="D128" i="3"/>
  <c r="E126" i="3"/>
  <c r="C125" i="3"/>
  <c r="H123" i="3"/>
  <c r="F122" i="3"/>
  <c r="D121" i="3"/>
  <c r="B120" i="3"/>
  <c r="F118" i="3"/>
  <c r="E117" i="3"/>
  <c r="D116" i="3"/>
  <c r="C115" i="3"/>
  <c r="B114" i="3"/>
  <c r="H112" i="3"/>
  <c r="G111" i="3"/>
  <c r="F110" i="3"/>
  <c r="E109" i="3"/>
  <c r="D108" i="3"/>
  <c r="C107" i="3"/>
  <c r="B106" i="3"/>
  <c r="H104" i="3"/>
  <c r="G103" i="3"/>
  <c r="F102" i="3"/>
  <c r="E101" i="3"/>
  <c r="D100" i="3"/>
  <c r="C99" i="3"/>
  <c r="B98" i="3"/>
  <c r="H96" i="3"/>
  <c r="G95" i="3"/>
  <c r="F94" i="3"/>
  <c r="E93" i="3"/>
  <c r="D92" i="3"/>
  <c r="C91" i="3"/>
  <c r="B90" i="3"/>
  <c r="H88" i="3"/>
  <c r="G87" i="3"/>
  <c r="F86" i="3"/>
  <c r="E85" i="3"/>
  <c r="D84" i="3"/>
  <c r="C83" i="3"/>
  <c r="B82" i="3"/>
  <c r="H80" i="3"/>
  <c r="G79" i="3"/>
  <c r="F78" i="3"/>
  <c r="E77" i="3"/>
  <c r="D76" i="3"/>
  <c r="C75" i="3"/>
  <c r="B74" i="3"/>
  <c r="H72" i="3"/>
  <c r="G71" i="3"/>
  <c r="F70" i="3"/>
  <c r="E69" i="3"/>
  <c r="D68" i="3"/>
  <c r="C67" i="3"/>
  <c r="B66" i="3"/>
  <c r="H64" i="3"/>
  <c r="G63" i="3"/>
  <c r="F62" i="3"/>
  <c r="E61" i="3"/>
  <c r="D60" i="3"/>
  <c r="C59" i="3"/>
  <c r="B58" i="3"/>
  <c r="H56" i="3"/>
  <c r="G55" i="3"/>
  <c r="F54" i="3"/>
  <c r="G299" i="3"/>
  <c r="B248" i="3"/>
  <c r="G211" i="3"/>
  <c r="B201" i="3"/>
  <c r="F195" i="3"/>
  <c r="B191" i="3"/>
  <c r="E186" i="3"/>
  <c r="H181" i="3"/>
  <c r="D177" i="3"/>
  <c r="G172" i="3"/>
  <c r="C168" i="3"/>
  <c r="F163" i="3"/>
  <c r="B159" i="3"/>
  <c r="E154" i="3"/>
  <c r="H149" i="3"/>
  <c r="D145" i="3"/>
  <c r="H140" i="3"/>
  <c r="F137" i="3"/>
  <c r="B135" i="3"/>
  <c r="H131" i="3"/>
  <c r="H129" i="3"/>
  <c r="C128" i="3"/>
  <c r="D126" i="3"/>
  <c r="B125" i="3"/>
  <c r="G123" i="3"/>
  <c r="E122" i="3"/>
  <c r="C121" i="3"/>
  <c r="G119" i="3"/>
  <c r="E118" i="3"/>
  <c r="D117" i="3"/>
  <c r="C116" i="3"/>
  <c r="B115" i="3"/>
  <c r="H113" i="3"/>
  <c r="G112" i="3"/>
  <c r="F111" i="3"/>
  <c r="E110" i="3"/>
  <c r="D109" i="3"/>
  <c r="C108" i="3"/>
  <c r="B107" i="3"/>
  <c r="H105" i="3"/>
  <c r="G104" i="3"/>
  <c r="F103" i="3"/>
  <c r="E102" i="3"/>
  <c r="D101" i="3"/>
  <c r="C100" i="3"/>
  <c r="B99" i="3"/>
  <c r="H97" i="3"/>
  <c r="G96" i="3"/>
  <c r="F95" i="3"/>
  <c r="E94" i="3"/>
  <c r="D93" i="3"/>
  <c r="C92" i="3"/>
  <c r="B91" i="3"/>
  <c r="H89" i="3"/>
  <c r="G88" i="3"/>
  <c r="F87" i="3"/>
  <c r="E86" i="3"/>
  <c r="D85" i="3"/>
  <c r="C84" i="3"/>
  <c r="B83" i="3"/>
  <c r="H81" i="3"/>
  <c r="G80" i="3"/>
  <c r="F79" i="3"/>
  <c r="E78" i="3"/>
  <c r="D77" i="3"/>
  <c r="C76" i="3"/>
  <c r="B75" i="3"/>
  <c r="H73" i="3"/>
  <c r="G72" i="3"/>
  <c r="F71" i="3"/>
  <c r="E70" i="3"/>
  <c r="D69" i="3"/>
  <c r="C68" i="3"/>
  <c r="B67" i="3"/>
  <c r="H65" i="3"/>
  <c r="G64" i="3"/>
  <c r="F63" i="3"/>
  <c r="E62" i="3"/>
  <c r="D61" i="3"/>
  <c r="C60" i="3"/>
  <c r="B59" i="3"/>
  <c r="H57" i="3"/>
  <c r="G56" i="3"/>
  <c r="F55" i="3"/>
  <c r="E54" i="3"/>
  <c r="H276" i="3"/>
  <c r="B240" i="3"/>
  <c r="F208" i="3"/>
  <c r="G199" i="3"/>
  <c r="F194" i="3"/>
  <c r="B190" i="3"/>
  <c r="E185" i="3"/>
  <c r="H180" i="3"/>
  <c r="D176" i="3"/>
  <c r="G171" i="3"/>
  <c r="C167" i="3"/>
  <c r="F162" i="3"/>
  <c r="B158" i="3"/>
  <c r="E153" i="3"/>
  <c r="H148" i="3"/>
  <c r="D144" i="3"/>
  <c r="G140" i="3"/>
  <c r="E137" i="3"/>
  <c r="C134" i="3"/>
  <c r="G131" i="3"/>
  <c r="F129" i="3"/>
  <c r="B128" i="3"/>
  <c r="C126" i="3"/>
  <c r="H124" i="3"/>
  <c r="F123" i="3"/>
  <c r="D122" i="3"/>
  <c r="H120" i="3"/>
  <c r="F119" i="3"/>
  <c r="D118" i="3"/>
  <c r="C117" i="3"/>
  <c r="B116" i="3"/>
  <c r="H114" i="3"/>
  <c r="G113" i="3"/>
  <c r="F112" i="3"/>
  <c r="E111" i="3"/>
  <c r="D110" i="3"/>
  <c r="C109" i="3"/>
  <c r="B108" i="3"/>
  <c r="H106" i="3"/>
  <c r="G105" i="3"/>
  <c r="F104" i="3"/>
  <c r="E103" i="3"/>
  <c r="D102" i="3"/>
  <c r="C101" i="3"/>
  <c r="B100" i="3"/>
  <c r="H98" i="3"/>
  <c r="G97" i="3"/>
  <c r="F96" i="3"/>
  <c r="E95" i="3"/>
  <c r="D94" i="3"/>
  <c r="C93" i="3"/>
  <c r="B92" i="3"/>
  <c r="H90" i="3"/>
  <c r="G89" i="3"/>
  <c r="F88" i="3"/>
  <c r="E275" i="3"/>
  <c r="H238" i="3"/>
  <c r="D208" i="3"/>
  <c r="F199" i="3"/>
  <c r="E194" i="3"/>
  <c r="H189" i="3"/>
  <c r="D185" i="3"/>
  <c r="G180" i="3"/>
  <c r="C176" i="3"/>
  <c r="F171" i="3"/>
  <c r="B167" i="3"/>
  <c r="E162" i="3"/>
  <c r="H157" i="3"/>
  <c r="D153" i="3"/>
  <c r="G148" i="3"/>
  <c r="C144" i="3"/>
  <c r="H139" i="3"/>
  <c r="D137" i="3"/>
  <c r="B134" i="3"/>
  <c r="F131" i="3"/>
  <c r="E129" i="3"/>
  <c r="F127" i="3"/>
  <c r="B126" i="3"/>
  <c r="G124" i="3"/>
  <c r="E123" i="3"/>
  <c r="B122" i="3"/>
  <c r="G120" i="3"/>
  <c r="E119" i="3"/>
  <c r="C118" i="3"/>
  <c r="B117" i="3"/>
  <c r="H115" i="3"/>
  <c r="G114" i="3"/>
  <c r="F113" i="3"/>
  <c r="E112" i="3"/>
  <c r="D111" i="3"/>
  <c r="C110" i="3"/>
  <c r="B109" i="3"/>
  <c r="H107" i="3"/>
  <c r="G106" i="3"/>
  <c r="F105" i="3"/>
  <c r="E104" i="3"/>
  <c r="D103" i="3"/>
  <c r="C102" i="3"/>
  <c r="B101" i="3"/>
  <c r="H99" i="3"/>
  <c r="G98" i="3"/>
  <c r="F97" i="3"/>
  <c r="E96" i="3"/>
  <c r="D95" i="3"/>
  <c r="C94" i="3"/>
  <c r="B93" i="3"/>
  <c r="H91" i="3"/>
  <c r="G90" i="3"/>
  <c r="F89" i="3"/>
  <c r="E88" i="3"/>
  <c r="D87" i="3"/>
  <c r="C86" i="3"/>
  <c r="B85" i="3"/>
  <c r="H83" i="3"/>
  <c r="G82" i="3"/>
  <c r="F81" i="3"/>
  <c r="E80" i="3"/>
  <c r="D79" i="3"/>
  <c r="C78" i="3"/>
  <c r="B77" i="3"/>
  <c r="H75" i="3"/>
  <c r="G74" i="3"/>
  <c r="F73" i="3"/>
  <c r="E72" i="3"/>
  <c r="D71" i="3"/>
  <c r="C70" i="3"/>
  <c r="B69" i="3"/>
  <c r="H67" i="3"/>
  <c r="G66" i="3"/>
  <c r="F65" i="3"/>
  <c r="E64" i="3"/>
  <c r="D63" i="3"/>
  <c r="C62" i="3"/>
  <c r="B61" i="3"/>
  <c r="H59" i="3"/>
  <c r="G58" i="3"/>
  <c r="F57" i="3"/>
  <c r="E56" i="3"/>
  <c r="D55" i="3"/>
  <c r="C54" i="3"/>
  <c r="E267" i="3"/>
  <c r="H230" i="3"/>
  <c r="G205" i="3"/>
  <c r="D198" i="3"/>
  <c r="E193" i="3"/>
  <c r="H188" i="3"/>
  <c r="D184" i="3"/>
  <c r="G179" i="3"/>
  <c r="C175" i="3"/>
  <c r="F170" i="3"/>
  <c r="B166" i="3"/>
  <c r="E161" i="3"/>
  <c r="H156" i="3"/>
  <c r="D152" i="3"/>
  <c r="G147" i="3"/>
  <c r="C143" i="3"/>
  <c r="G139" i="3"/>
  <c r="E136" i="3"/>
  <c r="H133" i="3"/>
  <c r="B131" i="3"/>
  <c r="D129" i="3"/>
  <c r="D127" i="3"/>
  <c r="H125" i="3"/>
  <c r="F124" i="3"/>
  <c r="C123" i="3"/>
  <c r="H121" i="3"/>
  <c r="F120" i="3"/>
  <c r="D119" i="3"/>
  <c r="B118" i="3"/>
  <c r="H116" i="3"/>
  <c r="G115" i="3"/>
  <c r="F114" i="3"/>
  <c r="E113" i="3"/>
  <c r="D112" i="3"/>
  <c r="C111" i="3"/>
  <c r="B110" i="3"/>
  <c r="H108" i="3"/>
  <c r="G107" i="3"/>
  <c r="F106" i="3"/>
  <c r="E105" i="3"/>
  <c r="D104" i="3"/>
  <c r="C103" i="3"/>
  <c r="B102" i="3"/>
  <c r="H100" i="3"/>
  <c r="G99" i="3"/>
  <c r="F98" i="3"/>
  <c r="E97" i="3"/>
  <c r="D96" i="3"/>
  <c r="C95" i="3"/>
  <c r="B94" i="3"/>
  <c r="H92" i="3"/>
  <c r="G91" i="3"/>
  <c r="F90" i="3"/>
  <c r="E89" i="3"/>
  <c r="D88" i="3"/>
  <c r="C87" i="3"/>
  <c r="B86" i="3"/>
  <c r="H84" i="3"/>
  <c r="G83" i="3"/>
  <c r="F82" i="3"/>
  <c r="E81" i="3"/>
  <c r="D80" i="3"/>
  <c r="C79" i="3"/>
  <c r="B78" i="3"/>
  <c r="H76" i="3"/>
  <c r="G75" i="3"/>
  <c r="F74" i="3"/>
  <c r="E73" i="3"/>
  <c r="D72" i="3"/>
  <c r="C71" i="3"/>
  <c r="B70" i="3"/>
  <c r="H68" i="3"/>
  <c r="G67" i="3"/>
  <c r="F66" i="3"/>
  <c r="E65" i="3"/>
  <c r="D64" i="3"/>
  <c r="C63" i="3"/>
  <c r="B62" i="3"/>
  <c r="H60" i="3"/>
  <c r="G59" i="3"/>
  <c r="F58" i="3"/>
  <c r="E57" i="3"/>
  <c r="D56" i="3"/>
  <c r="C55" i="3"/>
  <c r="B54" i="3"/>
  <c r="D258" i="3"/>
  <c r="G221" i="3"/>
  <c r="H202" i="3"/>
  <c r="H196" i="3"/>
  <c r="D192" i="3"/>
  <c r="G187" i="3"/>
  <c r="C183" i="3"/>
  <c r="F178" i="3"/>
  <c r="B174" i="3"/>
  <c r="E169" i="3"/>
  <c r="H164" i="3"/>
  <c r="D160" i="3"/>
  <c r="G155" i="3"/>
  <c r="C151" i="3"/>
  <c r="F146" i="3"/>
  <c r="B142" i="3"/>
  <c r="G138" i="3"/>
  <c r="C136" i="3"/>
  <c r="H132" i="3"/>
  <c r="F130" i="3"/>
  <c r="G128" i="3"/>
  <c r="B127" i="3"/>
  <c r="E125" i="3"/>
  <c r="C124" i="3"/>
  <c r="H122" i="3"/>
  <c r="F121" i="3"/>
  <c r="D120" i="3"/>
  <c r="B119" i="3"/>
  <c r="G117" i="3"/>
  <c r="F116" i="3"/>
  <c r="E115" i="3"/>
  <c r="D114" i="3"/>
  <c r="C113" i="3"/>
  <c r="B112" i="3"/>
  <c r="H110" i="3"/>
  <c r="G109" i="3"/>
  <c r="F108" i="3"/>
  <c r="E107" i="3"/>
  <c r="D106" i="3"/>
  <c r="C105" i="3"/>
  <c r="B104" i="3"/>
  <c r="H102" i="3"/>
  <c r="G101" i="3"/>
  <c r="F100" i="3"/>
  <c r="E99" i="3"/>
  <c r="D98" i="3"/>
  <c r="C97" i="3"/>
  <c r="B96" i="3"/>
  <c r="H94" i="3"/>
  <c r="G93" i="3"/>
  <c r="F92" i="3"/>
  <c r="E91" i="3"/>
  <c r="D90" i="3"/>
  <c r="C89" i="3"/>
  <c r="B88" i="3"/>
  <c r="C257" i="3"/>
  <c r="F220" i="3"/>
  <c r="F202" i="3"/>
  <c r="G196" i="3"/>
  <c r="C192" i="3"/>
  <c r="F187" i="3"/>
  <c r="B183" i="3"/>
  <c r="E178" i="3"/>
  <c r="H173" i="3"/>
  <c r="D169" i="3"/>
  <c r="G164" i="3"/>
  <c r="C160" i="3"/>
  <c r="F155" i="3"/>
  <c r="B151" i="3"/>
  <c r="E146" i="3"/>
  <c r="H141" i="3"/>
  <c r="F138" i="3"/>
  <c r="D135" i="3"/>
  <c r="G132" i="3"/>
  <c r="E130" i="3"/>
  <c r="E128" i="3"/>
  <c r="H126" i="3"/>
  <c r="D125" i="3"/>
  <c r="B124" i="3"/>
  <c r="G122" i="3"/>
  <c r="E121" i="3"/>
  <c r="C120" i="3"/>
  <c r="H118" i="3"/>
  <c r="F117" i="3"/>
  <c r="E116" i="3"/>
  <c r="D115" i="3"/>
  <c r="C114" i="3"/>
  <c r="B113" i="3"/>
  <c r="H111" i="3"/>
  <c r="G110" i="3"/>
  <c r="F109" i="3"/>
  <c r="E108" i="3"/>
  <c r="D107" i="3"/>
  <c r="C106" i="3"/>
  <c r="B105" i="3"/>
  <c r="H103" i="3"/>
  <c r="G102" i="3"/>
  <c r="F101" i="3"/>
  <c r="E100" i="3"/>
  <c r="D99" i="3"/>
  <c r="C98" i="3"/>
  <c r="B97" i="3"/>
  <c r="H95" i="3"/>
  <c r="G94" i="3"/>
  <c r="F93" i="3"/>
  <c r="E92" i="3"/>
  <c r="D91" i="3"/>
  <c r="C90" i="3"/>
  <c r="B89" i="3"/>
  <c r="H87" i="3"/>
  <c r="G86" i="3"/>
  <c r="F85" i="3"/>
  <c r="E84" i="3"/>
  <c r="D83" i="3"/>
  <c r="C82" i="3"/>
  <c r="B81" i="3"/>
  <c r="H79" i="3"/>
  <c r="G78" i="3"/>
  <c r="F77" i="3"/>
  <c r="E76" i="3"/>
  <c r="D75" i="3"/>
  <c r="C74" i="3"/>
  <c r="B73" i="3"/>
  <c r="H71" i="3"/>
  <c r="G70" i="3"/>
  <c r="F69" i="3"/>
  <c r="E68" i="3"/>
  <c r="D67" i="3"/>
  <c r="C66" i="3"/>
  <c r="B65" i="3"/>
  <c r="H63" i="3"/>
  <c r="G62" i="3"/>
  <c r="F61" i="3"/>
  <c r="E60" i="3"/>
  <c r="D59" i="3"/>
  <c r="C58" i="3"/>
  <c r="B57" i="3"/>
  <c r="H55" i="3"/>
  <c r="G54" i="3"/>
  <c r="G13" i="3"/>
  <c r="H14" i="3"/>
  <c r="B16" i="3"/>
  <c r="C17" i="3"/>
  <c r="D18" i="3"/>
  <c r="E19" i="3"/>
  <c r="F20" i="3"/>
  <c r="G21" i="3"/>
  <c r="H22" i="3"/>
  <c r="B24" i="3"/>
  <c r="C25" i="3"/>
  <c r="D26" i="3"/>
  <c r="E27" i="3"/>
  <c r="F28" i="3"/>
  <c r="G29" i="3"/>
  <c r="H30" i="3"/>
  <c r="B32" i="3"/>
  <c r="C33" i="3"/>
  <c r="D34" i="3"/>
  <c r="E35" i="3"/>
  <c r="F36" i="3"/>
  <c r="G37" i="3"/>
  <c r="H38" i="3"/>
  <c r="B40" i="3"/>
  <c r="C41" i="3"/>
  <c r="D42" i="3"/>
  <c r="E43" i="3"/>
  <c r="F44" i="3"/>
  <c r="G45" i="3"/>
  <c r="H46" i="3"/>
  <c r="B48" i="3"/>
  <c r="C49" i="3"/>
  <c r="D50" i="3"/>
  <c r="E51" i="3"/>
  <c r="F52" i="3"/>
  <c r="G53" i="3"/>
  <c r="F56" i="3"/>
  <c r="F59" i="3"/>
  <c r="H62" i="3"/>
  <c r="G65" i="3"/>
  <c r="G68" i="3"/>
  <c r="B72" i="3"/>
  <c r="H74" i="3"/>
  <c r="H77" i="3"/>
  <c r="C81" i="3"/>
  <c r="B84" i="3"/>
  <c r="B87" i="3"/>
  <c r="B95" i="3"/>
  <c r="C104" i="3"/>
  <c r="D113" i="3"/>
  <c r="B123" i="3"/>
  <c r="F139" i="3"/>
  <c r="B175" i="3"/>
  <c r="D266" i="3"/>
</calcChain>
</file>

<file path=xl/sharedStrings.xml><?xml version="1.0" encoding="utf-8"?>
<sst xmlns="http://schemas.openxmlformats.org/spreadsheetml/2006/main" count="138" uniqueCount="19">
  <si>
    <t>Simple Loan Calculator</t>
  </si>
  <si>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</si>
  <si>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</si>
  <si>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</si>
  <si>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</si>
  <si>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</si>
  <si>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</si>
  <si>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</si>
  <si>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</si>
  <si>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</si>
  <si>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</si>
  <si>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</si>
  <si>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</si>
  <si>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Enter values</t>
  </si>
  <si>
    <t>Payment
Date</t>
  </si>
  <si>
    <t>Beginning
Balance</t>
  </si>
  <si>
    <t>Ending
Balance</t>
  </si>
  <si>
    <t>HOW TO CALCULATE YOUR PAYOFF AMOUNTS</t>
  </si>
  <si>
    <t>Since dues are due on the 1st of every month, to calculate the payoff amounts at any time add the remaining balance of the principal together in column F starting from the next month. So for example, if someone decided to pay off their assessment  in June, you would add the remaining principal balance from 7/1/21 to find the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</si>
</sst>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name val="Trebuchet MS"/>
      <family val="2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sz val="11"/>
      <color rgb="FFFF0000"/>
      <name val="Trebuchet MS"/>
      <family val="2"/>
      <scheme val="minor"/>
    </font>
    <font>
      <sz val="12"/>
      <color rgb="FF000000"/>
      <name val="Helvetica"/>
      <family val="2"/>
    </font>
    <font>
      <b/>
      <sz val="16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rgb="FF7F7F7F"/>
      </right>
      <top/>
      <bottom/>
      <diagonal/>
    </border>
    <border>
      <left/>
      <right style="hair">
        <color theme="1" tint="0.499984740745262"/>
      </right>
      <top/>
      <bottom/>
      <diagonal/>
    </border>
  </borders>
  <cellStyleXfs count="11">
    <xf numFmtId="0" fontId="0" fillId="0" borderId="0">
      <alignment horizontal="right"/>
    </xf>
    <xf numFmtId="44" fontId="1" fillId="0" borderId="0" applyFont="0" applyFill="0" applyBorder="0" applyAlignment="0" applyProtection="0"/>
    <xf numFmtId="1" fontId="1" fillId="0" borderId="0" applyFont="0" applyFill="0" applyBorder="0" applyProtection="0">
      <alignment horizontal="right"/>
    </xf>
    <xf numFmtId="10" fontId="1" fillId="0" borderId="0" applyFont="0" applyFill="0" applyBorder="0" applyAlignment="0" applyProtection="0"/>
    <xf numFmtId="0" fontId="2" fillId="0" borderId="1" applyNumberFormat="0" applyFill="0" applyProtection="0">
      <alignment horizontal="left"/>
    </xf>
    <xf numFmtId="0" fontId="1" fillId="0" borderId="0" applyNumberFormat="0" applyFill="0" applyProtection="0">
      <alignment horizontal="right" indent="1"/>
    </xf>
    <xf numFmtId="0" fontId="1" fillId="0" borderId="0" applyNumberFormat="0" applyFont="0" applyFill="0" applyBorder="0" applyProtection="0">
      <alignment horizontal="left" indent="5"/>
    </xf>
    <xf numFmtId="0" fontId="1" fillId="0" borderId="3" applyNumberFormat="0" applyFont="0" applyFill="0" applyAlignment="0" applyProtection="0">
      <alignment horizontal="right"/>
    </xf>
    <xf numFmtId="0" fontId="1" fillId="2" borderId="2" applyNumberFormat="0" applyFont="0" applyAlignment="0" applyProtection="0">
      <alignment horizontal="right"/>
    </xf>
    <xf numFmtId="14" fontId="1" fillId="0" borderId="0" applyFont="0" applyFill="0" applyBorder="0">
      <alignment horizontal="right"/>
    </xf>
    <xf numFmtId="0" fontId="1" fillId="0" borderId="0" applyNumberFormat="0" applyFont="0" applyFill="0" applyBorder="0" applyProtection="0">
      <alignment horizontal="center" wrapText="1"/>
    </xf>
  </cellStyleXfs>
  <cellXfs count="32">
    <xf numFmtId="0" fontId="0" fillId="0" borderId="0" xfId="0">
      <alignment horizontal="right"/>
    </xf>
    <xf numFmtId="0" fontId="2" fillId="0" borderId="1" xfId="4" applyFill="1">
      <alignment horizontal="left"/>
    </xf>
    <xf numFmtId="0" fontId="2" fillId="0" borderId="1" xfId="4">
      <alignment horizontal="left"/>
    </xf>
    <xf numFmtId="14" fontId="0" fillId="0" borderId="0" xfId="9" applyFont="1">
      <alignment horizontal="right"/>
    </xf>
    <xf numFmtId="1" fontId="0" fillId="0" borderId="0" xfId="2" applyFont="1">
      <alignment horizontal="right"/>
    </xf>
    <xf numFmtId="44" fontId="0" fillId="0" borderId="0" xfId="1" applyFont="1" applyAlignment="1">
      <alignment horizontal="right"/>
    </xf>
    <xf numFmtId="44" fontId="0" fillId="0" borderId="3" xfId="1" applyFont="1" applyBorder="1" applyAlignment="1">
      <alignment horizontal="right"/>
    </xf>
    <xf numFmtId="10" fontId="0" fillId="0" borderId="3" xfId="3" applyFont="1" applyBorder="1" applyAlignment="1">
      <alignment horizontal="right"/>
    </xf>
    <xf numFmtId="1" fontId="0" fillId="0" borderId="3" xfId="2" applyFont="1" applyBorder="1">
      <alignment horizontal="right"/>
    </xf>
    <xf numFmtId="14" fontId="0" fillId="0" borderId="3" xfId="9" applyFont="1" applyBorder="1">
      <alignment horizontal="right"/>
    </xf>
    <xf numFmtId="44" fontId="0" fillId="2" borderId="2" xfId="1" applyFont="1" applyFill="1" applyBorder="1" applyAlignment="1">
      <alignment horizontal="right"/>
    </xf>
    <xf numFmtId="1" fontId="0" fillId="2" borderId="2" xfId="2" applyFont="1" applyFill="1" applyBorder="1">
      <alignment horizontal="right"/>
    </xf>
    <xf numFmtId="0" fontId="0" fillId="0" borderId="0" xfId="10" applyFont="1">
      <alignment horizontal="center" wrapText="1"/>
    </xf>
    <xf numFmtId="1" fontId="3" fillId="0" borderId="0" xfId="2" applyFont="1">
      <alignment horizontal="right"/>
    </xf>
    <xf numFmtId="14" fontId="3" fillId="0" borderId="0" xfId="9" applyFont="1">
      <alignment horizontal="right"/>
    </xf>
    <xf numFmtId="44" fontId="3" fillId="0" borderId="0" xfId="1" applyFont="1" applyAlignment="1">
      <alignment horizontal="right"/>
    </xf>
    <xf numFmtId="1" fontId="0" fillId="3" borderId="0" xfId="2" applyFont="1" applyFill="1">
      <alignment horizontal="right"/>
    </xf>
    <xf numFmtId="14" fontId="0" fillId="3" borderId="0" xfId="9" applyFont="1" applyFill="1">
      <alignment horizontal="right"/>
    </xf>
    <xf numFmtId="44" fontId="0" fillId="3" borderId="0" xfId="1" applyFont="1" applyFill="1" applyAlignment="1">
      <alignment horizontal="right"/>
    </xf>
    <xf numFmtId="10" fontId="0" fillId="0" borderId="0" xfId="3" applyFont="1" applyAlignment="1">
      <alignment horizontal="right"/>
    </xf>
    <xf numFmtId="44" fontId="0" fillId="0" borderId="0" xfId="0" applyNumberFormat="1">
      <alignment horizontal="right"/>
    </xf>
    <xf numFmtId="0" fontId="0" fillId="0" borderId="0" xfId="6" applyFont="1">
      <alignment horizontal="left" indent="5"/>
    </xf>
    <xf numFmtId="14" fontId="0" fillId="0" borderId="0" xfId="0" applyNumberFormat="1">
      <alignment horizontal="right"/>
    </xf>
    <xf numFmtId="0" fontId="0" fillId="0" borderId="0" xfId="6" applyFont="1">
      <alignment horizontal="left" indent="5"/>
    </xf>
    <xf numFmtId="0" fontId="1" fillId="0" borderId="0" xfId="6">
      <alignment horizontal="left" indent="5"/>
    </xf>
    <xf numFmtId="0" fontId="1" fillId="0" borderId="6" xfId="6" applyBorder="1">
      <alignment horizontal="left" indent="5"/>
    </xf>
    <xf numFmtId="0" fontId="1" fillId="0" borderId="4" xfId="5" applyBorder="1">
      <alignment horizontal="right" indent="1"/>
    </xf>
    <xf numFmtId="0" fontId="0" fillId="0" borderId="0" xfId="6" applyFont="1">
      <alignment horizontal="left" indent="5"/>
    </xf>
    <xf numFmtId="0" fontId="0" fillId="0" borderId="5" xfId="6" applyFont="1" applyBorder="1">
      <alignment horizontal="left" indent="5"/>
    </xf>
    <xf numFmtId="0" fontId="1" fillId="0" borderId="5" xfId="6" applyBorder="1">
      <alignment horizontal="left" indent="5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11">
    <cellStyle name="Comma" xfId="2" builtinId="3" customBuiltin="1"/>
    <cellStyle name="Currency" xfId="1" builtinId="4" customBuiltin="1"/>
    <cellStyle name="Date" xfId="9" xr:uid="{00000000-0005-0000-0000-000002000000}"/>
    <cellStyle name="Heading 1" xfId="5" builtinId="16" customBuiltin="1"/>
    <cellStyle name="Heading 2" xfId="6" builtinId="17" customBuiltin="1"/>
    <cellStyle name="Heading 3" xfId="10" builtinId="18" customBuiltin="1"/>
    <cellStyle name="Input" xfId="7" builtinId="20" customBuiltin="1"/>
    <cellStyle name="Normal" xfId="0" builtinId="0" customBuiltin="1"/>
    <cellStyle name="Output" xfId="8" builtinId="21" customBuiltin="1"/>
    <cellStyle name="Percent" xfId="3" builtinId="5" customBuiltin="1"/>
    <cellStyle name="Title" xfId="4" builtinId="15" customBuiltin="1"/>
  </cellStyles>
  <dxfs count="64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</dxfs>
  <tableStyles count="0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F97EECF-9758-40CB-ACB4-B4D304C6717D}" name="Loan3569101112" displayName="Loan3569101112" ref="B12:H372" totalsRowShown="0" dataDxfId="63" tableBorderDxfId="62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BE56EB0-AEA7-4E15-A442-DD48F989DD36}" name="No." dataCellStyle="Comma">
      <calculatedColumnFormula>IFERROR(IF(Loan_Not_Paid*Values_Entered,Payment_Number,""), "")</calculatedColumnFormula>
    </tableColumn>
    <tableColumn id="2" xr3:uid="{ED5C3FFE-9C66-4EF3-9CEE-9E6B422F0964}" name="Payment_x000a_Date" dataCellStyle="Date">
      <calculatedColumnFormula>IFERROR(IF(Loan_Not_Paid*Values_Entered,Payment_Date,""), "")</calculatedColumnFormula>
    </tableColumn>
    <tableColumn id="3" xr3:uid="{9687699E-199A-405E-B370-8C61872682A1}" name="Beginning_x000a_Balance" dataCellStyle="Currency">
      <calculatedColumnFormula>IFERROR(IF(Loan_Not_Paid*Values_Entered,Beginning_Balance,""), "")</calculatedColumnFormula>
    </tableColumn>
    <tableColumn id="4" xr3:uid="{BC6C4A16-A6B3-4C74-95C0-577F35C4472F}" name="Payment" dataCellStyle="Currency">
      <calculatedColumnFormula>IFERROR(IF(Loan_Not_Paid*Values_Entered,Monthly_Payment,""), "")</calculatedColumnFormula>
    </tableColumn>
    <tableColumn id="5" xr3:uid="{AF2D090C-47C4-4135-8DF9-0831EF571127}" name="Principal" dataCellStyle="Currency">
      <calculatedColumnFormula>IFERROR(IF(Loan_Not_Paid*Values_Entered,Principal,""), "")</calculatedColumnFormula>
    </tableColumn>
    <tableColumn id="6" xr3:uid="{D0F9029F-3E0A-4FB5-9266-16CFB2F68DA3}" name="Interest" dataCellStyle="Currency">
      <calculatedColumnFormula>IFERROR(IF(Loan_Not_Paid*Values_Entered,Interest,""), "")</calculatedColumnFormula>
    </tableColumn>
    <tableColumn id="7" xr3:uid="{91D4489B-B629-4983-8AE6-F8060483CFB6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B3CE46D-393E-484F-B925-3AB73DC5D146}" name="Loan35691011" displayName="Loan35691011" ref="B12:H372" totalsRowShown="0" dataDxfId="61" tableBorderDxfId="60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3C8044F-300F-44D8-94BA-673455222487}" name="No." dataCellStyle="Comma">
      <calculatedColumnFormula>IFERROR(IF(Loan_Not_Paid*Values_Entered,Payment_Number,""), "")</calculatedColumnFormula>
    </tableColumn>
    <tableColumn id="2" xr3:uid="{8AEFC67B-4D2B-4D42-B938-C6B060842CF8}" name="Payment_x000a_Date" dataCellStyle="Date">
      <calculatedColumnFormula>IFERROR(IF(Loan_Not_Paid*Values_Entered,Payment_Date,""), "")</calculatedColumnFormula>
    </tableColumn>
    <tableColumn id="3" xr3:uid="{3E272BD6-6D03-4D04-9680-9CF9C9504E7E}" name="Beginning_x000a_Balance" dataCellStyle="Currency">
      <calculatedColumnFormula>IFERROR(IF(Loan_Not_Paid*Values_Entered,Beginning_Balance,""), "")</calculatedColumnFormula>
    </tableColumn>
    <tableColumn id="4" xr3:uid="{56791FC7-1F5B-4019-A33E-755151A9CA20}" name="Payment" dataCellStyle="Currency">
      <calculatedColumnFormula>IFERROR(IF(Loan_Not_Paid*Values_Entered,Monthly_Payment,""), "")</calculatedColumnFormula>
    </tableColumn>
    <tableColumn id="5" xr3:uid="{844895A0-5D31-4E83-83D8-448931A43354}" name="Principal" dataCellStyle="Currency">
      <calculatedColumnFormula>IFERROR(IF(Loan_Not_Paid*Values_Entered,Principal,""), "")</calculatedColumnFormula>
    </tableColumn>
    <tableColumn id="6" xr3:uid="{52305DDC-4E6F-4F20-8B3A-5B078A33C5A9}" name="Interest" dataCellStyle="Currency">
      <calculatedColumnFormula>IFERROR(IF(Loan_Not_Paid*Values_Entered,Interest,""), "")</calculatedColumnFormula>
    </tableColumn>
    <tableColumn id="7" xr3:uid="{A912B8C2-DC78-4ACB-A21C-730649014152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88AD4A-B92F-410B-8D17-8D9320A29C37}" name="Loan356910" displayName="Loan356910" ref="B12:H372" totalsRowShown="0" dataDxfId="59" tableBorderDxfId="58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14D75C6-98F1-48FA-AE70-D0DED7E8EF40}" name="No." dataCellStyle="Comma">
      <calculatedColumnFormula>IFERROR(IF(Loan_Not_Paid*Values_Entered,Payment_Number,""), "")</calculatedColumnFormula>
    </tableColumn>
    <tableColumn id="2" xr3:uid="{E49EBC44-6949-4CA5-8BC0-1AEFF98112D9}" name="Payment_x000a_Date" dataCellStyle="Date">
      <calculatedColumnFormula>IFERROR(IF(Loan_Not_Paid*Values_Entered,Payment_Date,""), "")</calculatedColumnFormula>
    </tableColumn>
    <tableColumn id="3" xr3:uid="{02A2C0E6-DC27-42E7-9C05-799E66173DFE}" name="Beginning_x000a_Balance" dataCellStyle="Currency">
      <calculatedColumnFormula>IFERROR(IF(Loan_Not_Paid*Values_Entered,Beginning_Balance,""), "")</calculatedColumnFormula>
    </tableColumn>
    <tableColumn id="4" xr3:uid="{556FFF46-0815-4061-9ED8-AB944205EF88}" name="Payment" dataCellStyle="Currency">
      <calculatedColumnFormula>IFERROR(IF(Loan_Not_Paid*Values_Entered,Monthly_Payment,""), "")</calculatedColumnFormula>
    </tableColumn>
    <tableColumn id="5" xr3:uid="{A5880972-D677-4D56-83C9-157E6B8E5C49}" name="Principal" dataCellStyle="Currency">
      <calculatedColumnFormula>IFERROR(IF(Loan_Not_Paid*Values_Entered,Principal,""), "")</calculatedColumnFormula>
    </tableColumn>
    <tableColumn id="6" xr3:uid="{4C63A728-F373-4658-B4EA-A71871907407}" name="Interest" dataCellStyle="Currency">
      <calculatedColumnFormula>IFERROR(IF(Loan_Not_Paid*Values_Entered,Interest,""), "")</calculatedColumnFormula>
    </tableColumn>
    <tableColumn id="7" xr3:uid="{50348272-E49A-40EF-AD92-B9BB7D3134C8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849795-FC06-48A8-8783-12FE49831EEE}" name="Loan3569" displayName="Loan3569" ref="B12:H372" totalsRowShown="0" dataDxfId="57" tableBorderDxfId="56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9CF7C85-8AE4-4A6D-A850-267794CA32F2}" name="No." dataCellStyle="Comma">
      <calculatedColumnFormula>IFERROR(IF(Loan_Not_Paid*Values_Entered,Payment_Number,""), "")</calculatedColumnFormula>
    </tableColumn>
    <tableColumn id="2" xr3:uid="{70EE2DE4-DE26-4E53-A1BF-6A940B36EC36}" name="Payment_x000a_Date" dataCellStyle="Date">
      <calculatedColumnFormula>IFERROR(IF(Loan_Not_Paid*Values_Entered,Payment_Date,""), "")</calculatedColumnFormula>
    </tableColumn>
    <tableColumn id="3" xr3:uid="{457BE0B8-95FF-4560-8DE9-E1E9166DBD4E}" name="Beginning_x000a_Balance" dataCellStyle="Currency">
      <calculatedColumnFormula>IFERROR(IF(Loan_Not_Paid*Values_Entered,Beginning_Balance,""), "")</calculatedColumnFormula>
    </tableColumn>
    <tableColumn id="4" xr3:uid="{A38165AA-67C1-408A-8DFD-4A1F97431954}" name="Payment" dataCellStyle="Currency">
      <calculatedColumnFormula>IFERROR(IF(Loan_Not_Paid*Values_Entered,Monthly_Payment,""), "")</calculatedColumnFormula>
    </tableColumn>
    <tableColumn id="5" xr3:uid="{AE3EBC4A-A3C0-4112-A030-D62EB479292F}" name="Principal" dataCellStyle="Currency">
      <calculatedColumnFormula>IFERROR(IF(Loan_Not_Paid*Values_Entered,Principal,""), "")</calculatedColumnFormula>
    </tableColumn>
    <tableColumn id="6" xr3:uid="{3518432A-86A8-452A-92E0-4DD3BF44FCCD}" name="Interest" dataCellStyle="Currency">
      <calculatedColumnFormula>IFERROR(IF(Loan_Not_Paid*Values_Entered,Interest,""), "")</calculatedColumnFormula>
    </tableColumn>
    <tableColumn id="7" xr3:uid="{B2157C00-FB6B-4687-98E2-C3322C533357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A76F3B6-4C72-48A4-9E37-B51B79F5C573}" name="Loan47" displayName="Loan47" ref="B12:H372" totalsRowShown="0" dataDxfId="55" tableBorderDxfId="54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70A9A1D-7089-4F6F-98A6-BA2244187354}" name="No." dataCellStyle="Comma">
      <calculatedColumnFormula>IFERROR(IF(Loan_Not_Paid*Values_Entered,Payment_Number,""), "")</calculatedColumnFormula>
    </tableColumn>
    <tableColumn id="2" xr3:uid="{2D7A80AB-8050-48A6-8010-7C18C01ED401}" name="Payment_x000a_Date" dataCellStyle="Date">
      <calculatedColumnFormula>IFERROR(IF(Loan_Not_Paid*Values_Entered,Payment_Date,""), "")</calculatedColumnFormula>
    </tableColumn>
    <tableColumn id="3" xr3:uid="{DA738923-143B-4324-BB76-8C42218B5356}" name="Beginning_x000a_Balance" dataCellStyle="Currency">
      <calculatedColumnFormula>IFERROR(IF(Loan_Not_Paid*Values_Entered,Beginning_Balance,""), "")</calculatedColumnFormula>
    </tableColumn>
    <tableColumn id="4" xr3:uid="{14D013C8-EF72-46AC-9DD9-03C66AE26619}" name="Payment" dataCellStyle="Currency">
      <calculatedColumnFormula>IFERROR(IF(Loan_Not_Paid*Values_Entered,Monthly_Payment,""), "")</calculatedColumnFormula>
    </tableColumn>
    <tableColumn id="5" xr3:uid="{30B95608-7004-415E-B41D-72550A75197D}" name="Principal" dataCellStyle="Currency">
      <calculatedColumnFormula>IFERROR(IF(Loan_Not_Paid*Values_Entered,Principal,""), "")</calculatedColumnFormula>
    </tableColumn>
    <tableColumn id="6" xr3:uid="{F6F9E340-6001-4A48-B65E-EF72CFD185F9}" name="Interest" dataCellStyle="Currency">
      <calculatedColumnFormula>IFERROR(IF(Loan_Not_Paid*Values_Entered,Interest,""), "")</calculatedColumnFormula>
    </tableColumn>
    <tableColumn id="7" xr3:uid="{C2AAABD0-A6C7-4117-85F6-3A5AE3429643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7A4DE3-49E2-444C-97C1-D49973568B30}" name="Loan478" displayName="Loan478" ref="B12:H372" totalsRowShown="0" dataDxfId="53" tableBorderDxfId="52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5B635C7-1969-486F-9F8D-471F56F9448E}" name="No." dataCellStyle="Comma">
      <calculatedColumnFormula>IFERROR(IF(Loan_Not_Paid*Values_Entered,Payment_Number,""), "")</calculatedColumnFormula>
    </tableColumn>
    <tableColumn id="2" xr3:uid="{ADFA03FA-4781-4C4B-8FAC-0085AA987FD8}" name="Payment_x000a_Date" dataCellStyle="Date">
      <calculatedColumnFormula>IFERROR(IF(Loan_Not_Paid*Values_Entered,Payment_Date,""), "")</calculatedColumnFormula>
    </tableColumn>
    <tableColumn id="3" xr3:uid="{CAA94EBE-AA53-4216-B633-0D8FDBB3CE0F}" name="Beginning_x000a_Balance" dataCellStyle="Currency">
      <calculatedColumnFormula>IFERROR(IF(Loan_Not_Paid*Values_Entered,Beginning_Balance,""), "")</calculatedColumnFormula>
    </tableColumn>
    <tableColumn id="4" xr3:uid="{0B6ABEED-9D46-4EAC-ADF4-237E88575B30}" name="Payment" dataCellStyle="Currency">
      <calculatedColumnFormula>IFERROR(IF(Loan_Not_Paid*Values_Entered,Monthly_Payment,""), "")</calculatedColumnFormula>
    </tableColumn>
    <tableColumn id="5" xr3:uid="{B25A9EB5-6AAF-428F-A310-F1799CACF864}" name="Principal" dataCellStyle="Currency">
      <calculatedColumnFormula>IFERROR(IF(Loan_Not_Paid*Values_Entered,Principal,""), "")</calculatedColumnFormula>
    </tableColumn>
    <tableColumn id="6" xr3:uid="{0174C602-0748-483B-A9B2-E39475EC7C7E}" name="Interest" dataCellStyle="Currency">
      <calculatedColumnFormula>IFERROR(IF(Loan_Not_Paid*Values_Entered,Interest,""), "")</calculatedColumnFormula>
    </tableColumn>
    <tableColumn id="7" xr3:uid="{0902E857-8A4D-4465-BACC-F865953D6A2A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D2312E-2EF2-43F9-801C-241381E148F1}" name="Loan356" displayName="Loan356" ref="B12:H372" totalsRowShown="0" dataDxfId="51" tableBorderDxfId="50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7743C54-C233-4825-B15F-7A0D8070B3DD}" name="No." dataCellStyle="Comma">
      <calculatedColumnFormula>IFERROR(IF(Loan_Not_Paid*Values_Entered,Payment_Number,""), "")</calculatedColumnFormula>
    </tableColumn>
    <tableColumn id="2" xr3:uid="{C71900F2-FB68-4E67-B4C1-C26FD5753057}" name="Payment_x000a_Date" dataCellStyle="Date">
      <calculatedColumnFormula>IFERROR(IF(Loan_Not_Paid*Values_Entered,Payment_Date,""), "")</calculatedColumnFormula>
    </tableColumn>
    <tableColumn id="3" xr3:uid="{BA3FA18A-15E1-4A82-93CD-0D00F3636D43}" name="Beginning_x000a_Balance" dataCellStyle="Currency">
      <calculatedColumnFormula>IFERROR(IF(Loan_Not_Paid*Values_Entered,Beginning_Balance,""), "")</calculatedColumnFormula>
    </tableColumn>
    <tableColumn id="4" xr3:uid="{D2BCDEA6-3F67-47FA-97E7-9AABB7A39E7E}" name="Payment" dataCellStyle="Currency">
      <calculatedColumnFormula>IFERROR(IF(Loan_Not_Paid*Values_Entered,Monthly_Payment,""), "")</calculatedColumnFormula>
    </tableColumn>
    <tableColumn id="5" xr3:uid="{08C6432F-A7CD-413B-A846-9BB47E0D3BB6}" name="Principal" dataCellStyle="Currency">
      <calculatedColumnFormula>IFERROR(IF(Loan_Not_Paid*Values_Entered,Principal,""), "")</calculatedColumnFormula>
    </tableColumn>
    <tableColumn id="6" xr3:uid="{212FE486-70F3-4844-895F-C627973BD4A8}" name="Interest" dataCellStyle="Currency">
      <calculatedColumnFormula>IFERROR(IF(Loan_Not_Paid*Values_Entered,Interest,""), "")</calculatedColumnFormula>
    </tableColumn>
    <tableColumn id="7" xr3:uid="{212FF40F-9C63-4536-A74A-24B7011D111F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DFB000-5598-4279-BFFC-C07E6B68F0C9}" name="Loan4" displayName="Loan4" ref="B12:H372" totalsRowShown="0" dataDxfId="49" tableBorderDxfId="48" headerRowCellStyle="Heading 3" dataCellStyle="Currency">
  <autoFilter ref="B12:H3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B4C3639-1A0C-4729-9332-80808FEC1016}" name="No." dataCellStyle="Comma">
      <calculatedColumnFormula>IFERROR(IF(Loan_Not_Paid*Values_Entered,Payment_Number,""), "")</calculatedColumnFormula>
    </tableColumn>
    <tableColumn id="2" xr3:uid="{E093BBE2-E9BA-477F-A4DC-37B9C80D4793}" name="Payment_x000a_Date" dataCellStyle="Date">
      <calculatedColumnFormula>IFERROR(IF(Loan_Not_Paid*Values_Entered,Payment_Date,""), "")</calculatedColumnFormula>
    </tableColumn>
    <tableColumn id="3" xr3:uid="{1A24B26F-15A1-4BD9-A4D2-860776FA6341}" name="Beginning_x000a_Balance" dataCellStyle="Currency">
      <calculatedColumnFormula>IFERROR(IF(Loan_Not_Paid*Values_Entered,Beginning_Balance,""), "")</calculatedColumnFormula>
    </tableColumn>
    <tableColumn id="4" xr3:uid="{AED0FDC4-BAB1-4458-B1AB-EED2311DF24B}" name="Payment" dataCellStyle="Currency">
      <calculatedColumnFormula>IFERROR(IF(Loan_Not_Paid*Values_Entered,Monthly_Payment,""), "")</calculatedColumnFormula>
    </tableColumn>
    <tableColumn id="5" xr3:uid="{8CC826E7-CA31-41AD-8FC1-455A5A81C8D5}" name="Principal" dataCellStyle="Currency">
      <calculatedColumnFormula>IFERROR(IF(Loan_Not_Paid*Values_Entered,Principal,""), "")</calculatedColumnFormula>
    </tableColumn>
    <tableColumn id="6" xr3:uid="{CC96A542-35A8-4C12-B995-366E15824617}" name="Interest" dataCellStyle="Currency">
      <calculatedColumnFormula>IFERROR(IF(Loan_Not_Paid*Values_Entered,Interest,""), "")</calculatedColumnFormula>
    </tableColumn>
    <tableColumn id="7" xr3:uid="{B450E685-1F7A-4061-B77F-61BD3930E6A7}" name="Ending_x000a_Balance" dataCellStyle="Currency">
      <calculatedColumnFormula>IFERROR(IF(Loan_Not_Paid*Values_Entered,Ending_Balance,""),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Payment, Principal, Interest amounts, and Ending Balanc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B3FC-889C-E64B-BEE7-76E9882494A3}">
  <sheetPr>
    <tabColor theme="4" tint="-0.249977111117893"/>
  </sheetPr>
  <dimension ref="B1:B4"/>
  <sheetViews>
    <sheetView showGridLines="0" tabSelected="1" workbookViewId="0">
      <selection activeCell="B11" sqref="B11"/>
    </sheetView>
  </sheetViews>
  <sheetFormatPr baseColWidth="10" defaultRowHeight="14" x14ac:dyDescent="0.15"/>
  <cols>
    <col min="1" max="1" width="2.83203125" customWidth="1"/>
    <col min="2" max="2" width="69" customWidth="1"/>
  </cols>
  <sheetData>
    <row r="1" spans="2:2" ht="21" x14ac:dyDescent="0.15">
      <c r="B1" s="31" t="s">
        <v>17</v>
      </c>
    </row>
    <row r="2" spans="2:2" ht="21" x14ac:dyDescent="0.15">
      <c r="B2" s="31"/>
    </row>
    <row r="4" spans="2:2" ht="85" x14ac:dyDescent="0.15">
      <c r="B4" s="30" t="s">
        <v>18</v>
      </c>
    </row>
  </sheetData>
  <sheetProtection algorithmName="SHA-512" hashValue="Zze1p/ONF9DIdW6CRlzG5THyHuMLVEMinBgmpPMHoiV3fKSqYfVM80KioJUV4nQiqMOXjDzd5yoI11v5RrzP4A==" saltValue="42EFTEGQUFolBY2GTCDpsQ==" spinCount="100000" sheet="1" objects="1" scenarios="1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7924-D1EE-4CFE-BBA7-3BFA669ABB80}">
  <sheetPr>
    <tabColor theme="6"/>
    <pageSetUpPr fitToPage="1"/>
  </sheetPr>
  <dimension ref="B1:H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5.66406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</cols>
  <sheetData>
    <row r="1" spans="2:8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8" ht="30" customHeight="1" x14ac:dyDescent="0.15">
      <c r="B2" s="26" t="s">
        <v>13</v>
      </c>
      <c r="C2" s="26"/>
      <c r="D2" s="26"/>
      <c r="E2" s="26"/>
    </row>
    <row r="3" spans="2:8" x14ac:dyDescent="0.15">
      <c r="B3" s="27" t="s">
        <v>5</v>
      </c>
      <c r="C3" s="27"/>
      <c r="D3" s="28"/>
      <c r="E3" s="6">
        <v>10010</v>
      </c>
    </row>
    <row r="4" spans="2:8" x14ac:dyDescent="0.15">
      <c r="B4" s="24" t="s">
        <v>6</v>
      </c>
      <c r="C4" s="24"/>
      <c r="D4" s="29"/>
      <c r="E4" s="7">
        <v>4.9500000000000002E-2</v>
      </c>
    </row>
    <row r="5" spans="2:8" x14ac:dyDescent="0.15">
      <c r="B5" s="24" t="s">
        <v>7</v>
      </c>
      <c r="C5" s="24"/>
      <c r="D5" s="29"/>
      <c r="E5" s="8">
        <v>15</v>
      </c>
    </row>
    <row r="6" spans="2:8" x14ac:dyDescent="0.15">
      <c r="B6" s="24" t="s">
        <v>8</v>
      </c>
      <c r="C6" s="24"/>
      <c r="D6" s="29"/>
      <c r="E6" s="9">
        <v>44317</v>
      </c>
    </row>
    <row r="7" spans="2:8" x14ac:dyDescent="0.15">
      <c r="B7" s="23"/>
      <c r="C7" s="23"/>
      <c r="D7" s="23"/>
      <c r="E7" s="22"/>
    </row>
    <row r="8" spans="2:8" x14ac:dyDescent="0.15">
      <c r="B8" s="24" t="s">
        <v>9</v>
      </c>
      <c r="C8" s="24"/>
      <c r="D8" s="25"/>
      <c r="E8" s="10">
        <f>IFERROR(IF(Values_Entered,Monthly_Payment,""), "")</f>
        <v>78.897966320034612</v>
      </c>
    </row>
    <row r="9" spans="2:8" x14ac:dyDescent="0.15">
      <c r="B9" s="24" t="s">
        <v>10</v>
      </c>
      <c r="C9" s="24"/>
      <c r="D9" s="25"/>
      <c r="E9" s="11">
        <f>IFERROR(IF(Values_Entered,Loan_Years*12,""), "")</f>
        <v>180</v>
      </c>
    </row>
    <row r="10" spans="2:8" x14ac:dyDescent="0.15">
      <c r="B10" s="24" t="s">
        <v>11</v>
      </c>
      <c r="C10" s="24"/>
      <c r="D10" s="25"/>
      <c r="E10" s="10">
        <f>IFERROR(IF(Values_Entered,Total_Cost-Loan_Amount,""), "")</f>
        <v>4191.6339376062297</v>
      </c>
    </row>
    <row r="11" spans="2:8" x14ac:dyDescent="0.15">
      <c r="B11" s="24" t="s">
        <v>12</v>
      </c>
      <c r="C11" s="24"/>
      <c r="D11" s="25"/>
      <c r="E11" s="10">
        <f>IFERROR(IF(Values_Entered,Monthly_Payment*Number_of_Payments,""), "")</f>
        <v>14201.63393760623</v>
      </c>
    </row>
    <row r="12" spans="2:8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8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10010</v>
      </c>
      <c r="E13" s="5">
        <f>IFERROR(IF(Loan_Not_Paid*Values_Entered,Monthly_Payment,""), "")</f>
        <v>78.897966320034612</v>
      </c>
      <c r="F13" s="5">
        <f>IFERROR(IF(Loan_Not_Paid*Values_Entered,Principal,""), "")</f>
        <v>37.606716320034622</v>
      </c>
      <c r="G13" s="5">
        <f>IFERROR(IF(Loan_Not_Paid*Values_Entered,Interest,""), "")</f>
        <v>41.291250000000005</v>
      </c>
      <c r="H13" s="5">
        <f>IFERROR(IF(Loan_Not_Paid*Values_Entered,Ending_Balance,""), "")</f>
        <v>9972.3932836799668</v>
      </c>
    </row>
    <row r="14" spans="2:8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9972.3932836799668</v>
      </c>
      <c r="E14" s="5">
        <f>IFERROR(IF(Loan_Not_Paid*Values_Entered,Monthly_Payment,""), "")</f>
        <v>78.897966320034612</v>
      </c>
      <c r="F14" s="5">
        <f>IFERROR(IF(Loan_Not_Paid*Values_Entered,Principal,""), "")</f>
        <v>37.76184402485476</v>
      </c>
      <c r="G14" s="5">
        <f>IFERROR(IF(Loan_Not_Paid*Values_Entered,Interest,""), "")</f>
        <v>41.136122295179852</v>
      </c>
      <c r="H14" s="5">
        <f>IFERROR(IF(Loan_Not_Paid*Values_Entered,Ending_Balance,""), "")</f>
        <v>9934.6314396551134</v>
      </c>
    </row>
    <row r="15" spans="2:8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9934.6314396551134</v>
      </c>
      <c r="E15" s="5">
        <f>IFERROR(IF(Loan_Not_Paid*Values_Entered,Monthly_Payment,""), "")</f>
        <v>78.897966320034612</v>
      </c>
      <c r="F15" s="5">
        <f>IFERROR(IF(Loan_Not_Paid*Values_Entered,Principal,""), "")</f>
        <v>37.917611631457284</v>
      </c>
      <c r="G15" s="5">
        <f>IFERROR(IF(Loan_Not_Paid*Values_Entered,Interest,""), "")</f>
        <v>40.980354688577336</v>
      </c>
      <c r="H15" s="5">
        <f>IFERROR(IF(Loan_Not_Paid*Values_Entered,Ending_Balance,""), "")</f>
        <v>9896.7138280236559</v>
      </c>
    </row>
    <row r="16" spans="2:8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9896.7138280236559</v>
      </c>
      <c r="E16" s="5">
        <f>IFERROR(IF(Loan_Not_Paid*Values_Entered,Monthly_Payment,""), "")</f>
        <v>78.897966320034612</v>
      </c>
      <c r="F16" s="5">
        <f>IFERROR(IF(Loan_Not_Paid*Values_Entered,Principal,""), "")</f>
        <v>38.074021779437047</v>
      </c>
      <c r="G16" s="5">
        <f>IFERROR(IF(Loan_Not_Paid*Values_Entered,Interest,""), "")</f>
        <v>40.823944540597573</v>
      </c>
      <c r="H16" s="5">
        <f>IFERROR(IF(Loan_Not_Paid*Values_Entered,Ending_Balance,""), "")</f>
        <v>9858.6398062442186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9858.6398062442186</v>
      </c>
      <c r="E17" s="5">
        <f>IFERROR(IF(Loan_Not_Paid*Values_Entered,Monthly_Payment,""), "")</f>
        <v>78.897966320034612</v>
      </c>
      <c r="F17" s="5">
        <f>IFERROR(IF(Loan_Not_Paid*Values_Entered,Principal,""), "")</f>
        <v>38.231077119277224</v>
      </c>
      <c r="G17" s="5">
        <f>IFERROR(IF(Loan_Not_Paid*Values_Entered,Interest,""), "")</f>
        <v>40.666889200757389</v>
      </c>
      <c r="H17" s="5">
        <f>IFERROR(IF(Loan_Not_Paid*Values_Entered,Ending_Balance,""), "")</f>
        <v>9820.4087291249434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9820.4087291249434</v>
      </c>
      <c r="E18" s="5">
        <f>IFERROR(IF(Loan_Not_Paid*Values_Entered,Monthly_Payment,""), "")</f>
        <v>78.897966320034612</v>
      </c>
      <c r="F18" s="5">
        <f>IFERROR(IF(Loan_Not_Paid*Values_Entered,Principal,""), "")</f>
        <v>38.388780312394246</v>
      </c>
      <c r="G18" s="5">
        <f>IFERROR(IF(Loan_Not_Paid*Values_Entered,Interest,""), "")</f>
        <v>40.509186007640373</v>
      </c>
      <c r="H18" s="5">
        <f>IFERROR(IF(Loan_Not_Paid*Values_Entered,Ending_Balance,""), "")</f>
        <v>9782.0199488125527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9782.0199488125527</v>
      </c>
      <c r="E19" s="5">
        <f>IFERROR(IF(Loan_Not_Paid*Values_Entered,Monthly_Payment,""), "")</f>
        <v>78.897966320034612</v>
      </c>
      <c r="F19" s="5">
        <f>IFERROR(IF(Loan_Not_Paid*Values_Entered,Principal,""), "")</f>
        <v>38.547134031182871</v>
      </c>
      <c r="G19" s="5">
        <f>IFERROR(IF(Loan_Not_Paid*Values_Entered,Interest,""), "")</f>
        <v>40.350832288851741</v>
      </c>
      <c r="H19" s="5">
        <f>IFERROR(IF(Loan_Not_Paid*Values_Entered,Ending_Balance,""), "")</f>
        <v>9743.4728147813694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9743.4728147813694</v>
      </c>
      <c r="E20" s="5">
        <f>IFERROR(IF(Loan_Not_Paid*Values_Entered,Monthly_Payment,""), "")</f>
        <v>78.897966320034612</v>
      </c>
      <c r="F20" s="5">
        <f>IFERROR(IF(Loan_Not_Paid*Values_Entered,Principal,""), "")</f>
        <v>38.7061409590615</v>
      </c>
      <c r="G20" s="5">
        <f>IFERROR(IF(Loan_Not_Paid*Values_Entered,Interest,""), "")</f>
        <v>40.191825360973112</v>
      </c>
      <c r="H20" s="5">
        <f>IFERROR(IF(Loan_Not_Paid*Values_Entered,Ending_Balance,""), "")</f>
        <v>9704.7666738223052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9704.7666738223052</v>
      </c>
      <c r="E21" s="5">
        <f>IFERROR(IF(Loan_Not_Paid*Values_Entered,Monthly_Payment,""), "")</f>
        <v>78.897966320034612</v>
      </c>
      <c r="F21" s="5">
        <f>IFERROR(IF(Loan_Not_Paid*Values_Entered,Principal,""), "")</f>
        <v>38.865803790517624</v>
      </c>
      <c r="G21" s="5">
        <f>IFERROR(IF(Loan_Not_Paid*Values_Entered,Interest,""), "")</f>
        <v>40.032162529516988</v>
      </c>
      <c r="H21" s="5">
        <f>IFERROR(IF(Loan_Not_Paid*Values_Entered,Ending_Balance,""), "")</f>
        <v>9665.90087003179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9665.90087003179</v>
      </c>
      <c r="E22" s="5">
        <f>IFERROR(IF(Loan_Not_Paid*Values_Entered,Monthly_Payment,""), "")</f>
        <v>78.897966320034612</v>
      </c>
      <c r="F22" s="5">
        <f>IFERROR(IF(Loan_Not_Paid*Values_Entered,Principal,""), "")</f>
        <v>39.026125231153507</v>
      </c>
      <c r="G22" s="5">
        <f>IFERROR(IF(Loan_Not_Paid*Values_Entered,Interest,""), "")</f>
        <v>39.871841088881098</v>
      </c>
      <c r="H22" s="5">
        <f>IFERROR(IF(Loan_Not_Paid*Values_Entered,Ending_Balance,""), "")</f>
        <v>9626.8747448006379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9626.8747448006379</v>
      </c>
      <c r="E23" s="5">
        <f>IFERROR(IF(Loan_Not_Paid*Values_Entered,Monthly_Payment,""), "")</f>
        <v>78.897966320034612</v>
      </c>
      <c r="F23" s="5">
        <f>IFERROR(IF(Loan_Not_Paid*Values_Entered,Principal,""), "")</f>
        <v>39.187107997732021</v>
      </c>
      <c r="G23" s="5">
        <f>IFERROR(IF(Loan_Not_Paid*Values_Entered,Interest,""), "")</f>
        <v>39.710858322302606</v>
      </c>
      <c r="H23" s="5">
        <f>IFERROR(IF(Loan_Not_Paid*Values_Entered,Ending_Balance,""), "")</f>
        <v>9587.6876368029061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9587.6876368029061</v>
      </c>
      <c r="E24" s="5">
        <f>IFERROR(IF(Loan_Not_Paid*Values_Entered,Monthly_Payment,""), "")</f>
        <v>78.897966320034612</v>
      </c>
      <c r="F24" s="5">
        <f>IFERROR(IF(Loan_Not_Paid*Values_Entered,Principal,""), "")</f>
        <v>39.348754818222659</v>
      </c>
      <c r="G24" s="5">
        <f>IFERROR(IF(Loan_Not_Paid*Values_Entered,Interest,""), "")</f>
        <v>39.549211501811961</v>
      </c>
      <c r="H24" s="5">
        <f>IFERROR(IF(Loan_Not_Paid*Values_Entered,Ending_Balance,""), "")</f>
        <v>9548.3388819846859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9548.3388819846859</v>
      </c>
      <c r="E25" s="5">
        <f>IFERROR(IF(Loan_Not_Paid*Values_Entered,Monthly_Payment,""), "")</f>
        <v>78.897966320034612</v>
      </c>
      <c r="F25" s="5">
        <f>IFERROR(IF(Loan_Not_Paid*Values_Entered,Principal,""), "")</f>
        <v>39.511068431847832</v>
      </c>
      <c r="G25" s="5">
        <f>IFERROR(IF(Loan_Not_Paid*Values_Entered,Interest,""), "")</f>
        <v>39.386897888186787</v>
      </c>
      <c r="H25" s="5">
        <f>IFERROR(IF(Loan_Not_Paid*Values_Entered,Ending_Balance,""), "")</f>
        <v>9508.8278135528362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9508.8278135528362</v>
      </c>
      <c r="E26" s="5">
        <f>IFERROR(IF(Loan_Not_Paid*Values_Entered,Monthly_Payment,""), "")</f>
        <v>78.897966320034612</v>
      </c>
      <c r="F26" s="5">
        <f>IFERROR(IF(Loan_Not_Paid*Values_Entered,Principal,""), "")</f>
        <v>39.674051589129199</v>
      </c>
      <c r="G26" s="5">
        <f>IFERROR(IF(Loan_Not_Paid*Values_Entered,Interest,""), "")</f>
        <v>39.223914730905406</v>
      </c>
      <c r="H26" s="5">
        <f>IFERROR(IF(Loan_Not_Paid*Values_Entered,Ending_Balance,""), "")</f>
        <v>9469.1537619637111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9469.1537619637111</v>
      </c>
      <c r="E27" s="5">
        <f>IFERROR(IF(Loan_Not_Paid*Values_Entered,Monthly_Payment,""), "")</f>
        <v>78.897966320034612</v>
      </c>
      <c r="F27" s="5">
        <f>IFERROR(IF(Loan_Not_Paid*Values_Entered,Principal,""), "")</f>
        <v>39.837707051934366</v>
      </c>
      <c r="G27" s="5">
        <f>IFERROR(IF(Loan_Not_Paid*Values_Entered,Interest,""), "")</f>
        <v>39.06025926810026</v>
      </c>
      <c r="H27" s="5">
        <f>IFERROR(IF(Loan_Not_Paid*Values_Entered,Ending_Balance,""), "")</f>
        <v>9429.3160549117765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9429.3160549117765</v>
      </c>
      <c r="E28" s="5">
        <f>IFERROR(IF(Loan_Not_Paid*Values_Entered,Monthly_Payment,""), "")</f>
        <v>78.897966320034612</v>
      </c>
      <c r="F28" s="5">
        <f>IFERROR(IF(Loan_Not_Paid*Values_Entered,Principal,""), "")</f>
        <v>40.002037593523596</v>
      </c>
      <c r="G28" s="5">
        <f>IFERROR(IF(Loan_Not_Paid*Values_Entered,Interest,""), "")</f>
        <v>38.895928726511023</v>
      </c>
      <c r="H28" s="5">
        <f>IFERROR(IF(Loan_Not_Paid*Values_Entered,Ending_Balance,""), "")</f>
        <v>9389.3140173182528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9389.3140173182528</v>
      </c>
      <c r="E29" s="5">
        <f>IFERROR(IF(Loan_Not_Paid*Values_Entered,Monthly_Payment,""), "")</f>
        <v>78.897966320034612</v>
      </c>
      <c r="F29" s="5">
        <f>IFERROR(IF(Loan_Not_Paid*Values_Entered,Principal,""), "")</f>
        <v>40.167045998596876</v>
      </c>
      <c r="G29" s="5">
        <f>IFERROR(IF(Loan_Not_Paid*Values_Entered,Interest,""), "")</f>
        <v>38.730920321437736</v>
      </c>
      <c r="H29" s="5">
        <f>IFERROR(IF(Loan_Not_Paid*Values_Entered,Ending_Balance,""), "")</f>
        <v>9349.1469713196566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9349.1469713196566</v>
      </c>
      <c r="E30" s="5">
        <f>IFERROR(IF(Loan_Not_Paid*Values_Entered,Monthly_Payment,""), "")</f>
        <v>78.897966320034612</v>
      </c>
      <c r="F30" s="5">
        <f>IFERROR(IF(Loan_Not_Paid*Values_Entered,Principal,""), "")</f>
        <v>40.33273506334109</v>
      </c>
      <c r="G30" s="5">
        <f>IFERROR(IF(Loan_Not_Paid*Values_Entered,Interest,""), "")</f>
        <v>38.565231256693522</v>
      </c>
      <c r="H30" s="5">
        <f>IFERROR(IF(Loan_Not_Paid*Values_Entered,Ending_Balance,""), "")</f>
        <v>9308.8142362563158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9308.8142362563158</v>
      </c>
      <c r="E31" s="5">
        <f>IFERROR(IF(Loan_Not_Paid*Values_Entered,Monthly_Payment,""), "")</f>
        <v>78.897966320034612</v>
      </c>
      <c r="F31" s="5">
        <f>IFERROR(IF(Loan_Not_Paid*Values_Entered,Principal,""), "")</f>
        <v>40.499107595477362</v>
      </c>
      <c r="G31" s="5">
        <f>IFERROR(IF(Loan_Not_Paid*Values_Entered,Interest,""), "")</f>
        <v>38.398858724557243</v>
      </c>
      <c r="H31" s="5">
        <f>IFERROR(IF(Loan_Not_Paid*Values_Entered,Ending_Balance,""), "")</f>
        <v>9268.3151286608409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9268.3151286608409</v>
      </c>
      <c r="E32" s="5">
        <f>IFERROR(IF(Loan_Not_Paid*Values_Entered,Monthly_Payment,""), "")</f>
        <v>78.897966320034612</v>
      </c>
      <c r="F32" s="5">
        <f>IFERROR(IF(Loan_Not_Paid*Values_Entered,Principal,""), "")</f>
        <v>40.666166414308712</v>
      </c>
      <c r="G32" s="5">
        <f>IFERROR(IF(Loan_Not_Paid*Values_Entered,Interest,""), "")</f>
        <v>38.2317999057259</v>
      </c>
      <c r="H32" s="5">
        <f>IFERROR(IF(Loan_Not_Paid*Values_Entered,Ending_Balance,""), "")</f>
        <v>9227.6489622465342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9227.6489622465342</v>
      </c>
      <c r="E33" s="5">
        <f>IFERROR(IF(Loan_Not_Paid*Values_Entered,Monthly_Payment,""), "")</f>
        <v>78.897966320034612</v>
      </c>
      <c r="F33" s="5">
        <f>IFERROR(IF(Loan_Not_Paid*Values_Entered,Principal,""), "")</f>
        <v>40.833914350767735</v>
      </c>
      <c r="G33" s="5">
        <f>IFERROR(IF(Loan_Not_Paid*Values_Entered,Interest,""), "")</f>
        <v>38.06405196926687</v>
      </c>
      <c r="H33" s="5">
        <f>IFERROR(IF(Loan_Not_Paid*Values_Entered,Ending_Balance,""), "")</f>
        <v>9186.815047895765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9186.815047895765</v>
      </c>
      <c r="E34" s="5">
        <f>IFERROR(IF(Loan_Not_Paid*Values_Entered,Monthly_Payment,""), "")</f>
        <v>78.897966320034612</v>
      </c>
      <c r="F34" s="5">
        <f>IFERROR(IF(Loan_Not_Paid*Values_Entered,Principal,""), "")</f>
        <v>41.002354247464652</v>
      </c>
      <c r="G34" s="5">
        <f>IFERROR(IF(Loan_Not_Paid*Values_Entered,Interest,""), "")</f>
        <v>37.895612072569961</v>
      </c>
      <c r="H34" s="5">
        <f>IFERROR(IF(Loan_Not_Paid*Values_Entered,Ending_Balance,""), "")</f>
        <v>9145.8126936483059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9145.8126936483059</v>
      </c>
      <c r="E35" s="5">
        <f>IFERROR(IF(Loan_Not_Paid*Values_Entered,Monthly_Payment,""), "")</f>
        <v>78.897966320034612</v>
      </c>
      <c r="F35" s="5">
        <f>IFERROR(IF(Loan_Not_Paid*Values_Entered,Principal,""), "")</f>
        <v>41.171488958735445</v>
      </c>
      <c r="G35" s="5">
        <f>IFERROR(IF(Loan_Not_Paid*Values_Entered,Interest,""), "")</f>
        <v>37.726477361299168</v>
      </c>
      <c r="H35" s="5">
        <f>IFERROR(IF(Loan_Not_Paid*Values_Entered,Ending_Balance,""), "")</f>
        <v>9104.6412046895693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9104.6412046895693</v>
      </c>
      <c r="E36" s="5">
        <f>IFERROR(IF(Loan_Not_Paid*Values_Entered,Monthly_Payment,""), "")</f>
        <v>78.897966320034612</v>
      </c>
      <c r="F36" s="5">
        <f>IFERROR(IF(Loan_Not_Paid*Values_Entered,Principal,""), "")</f>
        <v>41.34132135069023</v>
      </c>
      <c r="G36" s="5">
        <f>IFERROR(IF(Loan_Not_Paid*Values_Entered,Interest,""), "")</f>
        <v>37.556644969344376</v>
      </c>
      <c r="H36" s="5">
        <f>IFERROR(IF(Loan_Not_Paid*Values_Entered,Ending_Balance,""), "")</f>
        <v>9063.2998833388792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9063.2998833388792</v>
      </c>
      <c r="E37" s="5">
        <f>IFERROR(IF(Loan_Not_Paid*Values_Entered,Monthly_Payment,""), "")</f>
        <v>78.897966320034612</v>
      </c>
      <c r="F37" s="5">
        <f>IFERROR(IF(Loan_Not_Paid*Values_Entered,Principal,""), "")</f>
        <v>41.511854301261828</v>
      </c>
      <c r="G37" s="5">
        <f>IFERROR(IF(Loan_Not_Paid*Values_Entered,Interest,""), "")</f>
        <v>37.386112018772778</v>
      </c>
      <c r="H37" s="5">
        <f>IFERROR(IF(Loan_Not_Paid*Values_Entered,Ending_Balance,""), "")</f>
        <v>9021.7880290376161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9021.7880290376161</v>
      </c>
      <c r="E38" s="5">
        <f>IFERROR(IF(Loan_Not_Paid*Values_Entered,Monthly_Payment,""), "")</f>
        <v>78.897966320034612</v>
      </c>
      <c r="F38" s="5">
        <f>IFERROR(IF(Loan_Not_Paid*Values_Entered,Principal,""), "")</f>
        <v>41.683090700254539</v>
      </c>
      <c r="G38" s="5">
        <f>IFERROR(IF(Loan_Not_Paid*Values_Entered,Interest,""), "")</f>
        <v>37.214875619780081</v>
      </c>
      <c r="H38" s="5">
        <f>IFERROR(IF(Loan_Not_Paid*Values_Entered,Ending_Balance,""), "")</f>
        <v>8980.1049383373647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8980.1049383373647</v>
      </c>
      <c r="E39" s="5">
        <f>IFERROR(IF(Loan_Not_Paid*Values_Entered,Monthly_Payment,""), "")</f>
        <v>78.897966320034612</v>
      </c>
      <c r="F39" s="5">
        <f>IFERROR(IF(Loan_Not_Paid*Values_Entered,Principal,""), "")</f>
        <v>41.85503344939309</v>
      </c>
      <c r="G39" s="5">
        <f>IFERROR(IF(Loan_Not_Paid*Values_Entered,Interest,""), "")</f>
        <v>37.042932870641536</v>
      </c>
      <c r="H39" s="5">
        <f>IFERROR(IF(Loan_Not_Paid*Values_Entered,Ending_Balance,""), "")</f>
        <v>8938.2499048879727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8938.2499048879727</v>
      </c>
      <c r="E40" s="5">
        <f>IFERROR(IF(Loan_Not_Paid*Values_Entered,Monthly_Payment,""), "")</f>
        <v>78.897966320034612</v>
      </c>
      <c r="F40" s="5">
        <f>IFERROR(IF(Loan_Not_Paid*Values_Entered,Principal,""), "")</f>
        <v>42.027685462371828</v>
      </c>
      <c r="G40" s="5">
        <f>IFERROR(IF(Loan_Not_Paid*Values_Entered,Interest,""), "")</f>
        <v>36.870280857662777</v>
      </c>
      <c r="H40" s="5">
        <f>IFERROR(IF(Loan_Not_Paid*Values_Entered,Ending_Balance,""), "")</f>
        <v>8896.2222194256028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8896.2222194256028</v>
      </c>
      <c r="E41" s="5">
        <f>IFERROR(IF(Loan_Not_Paid*Values_Entered,Monthly_Payment,""), "")</f>
        <v>78.897966320034612</v>
      </c>
      <c r="F41" s="5">
        <f>IFERROR(IF(Loan_Not_Paid*Values_Entered,Principal,""), "")</f>
        <v>42.201049664904112</v>
      </c>
      <c r="G41" s="5">
        <f>IFERROR(IF(Loan_Not_Paid*Values_Entered,Interest,""), "")</f>
        <v>36.696916655130501</v>
      </c>
      <c r="H41" s="5">
        <f>IFERROR(IF(Loan_Not_Paid*Values_Entered,Ending_Balance,""), "")</f>
        <v>8854.0211697606974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8854.0211697606974</v>
      </c>
      <c r="E42" s="5">
        <f>IFERROR(IF(Loan_Not_Paid*Values_Entered,Monthly_Payment,""), "")</f>
        <v>78.897966320034612</v>
      </c>
      <c r="F42" s="5">
        <f>IFERROR(IF(Loan_Not_Paid*Values_Entered,Principal,""), "")</f>
        <v>42.375128994771842</v>
      </c>
      <c r="G42" s="5">
        <f>IFERROR(IF(Loan_Not_Paid*Values_Entered,Interest,""), "")</f>
        <v>36.52283732526277</v>
      </c>
      <c r="H42" s="5">
        <f>IFERROR(IF(Loan_Not_Paid*Values_Entered,Ending_Balance,""), "")</f>
        <v>8811.6460407659288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8811.6460407659288</v>
      </c>
      <c r="E43" s="5">
        <f>IFERROR(IF(Loan_Not_Paid*Values_Entered,Monthly_Payment,""), "")</f>
        <v>78.897966320034612</v>
      </c>
      <c r="F43" s="5">
        <f>IFERROR(IF(Loan_Not_Paid*Values_Entered,Principal,""), "")</f>
        <v>42.549926401875275</v>
      </c>
      <c r="G43" s="5">
        <f>IFERROR(IF(Loan_Not_Paid*Values_Entered,Interest,""), "")</f>
        <v>36.34803991815933</v>
      </c>
      <c r="H43" s="5">
        <f>IFERROR(IF(Loan_Not_Paid*Values_Entered,Ending_Balance,""), "")</f>
        <v>8769.0961143640525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8769.0961143640525</v>
      </c>
      <c r="E44" s="5">
        <f>IFERROR(IF(Loan_Not_Paid*Values_Entered,Monthly_Payment,""), "")</f>
        <v>78.897966320034612</v>
      </c>
      <c r="F44" s="5">
        <f>IFERROR(IF(Loan_Not_Paid*Values_Entered,Principal,""), "")</f>
        <v>42.725444848283018</v>
      </c>
      <c r="G44" s="5">
        <f>IFERROR(IF(Loan_Not_Paid*Values_Entered,Interest,""), "")</f>
        <v>36.172521471751601</v>
      </c>
      <c r="H44" s="5">
        <f>IFERROR(IF(Loan_Not_Paid*Values_Entered,Ending_Balance,""), "")</f>
        <v>8726.3706695157707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8726.3706695157707</v>
      </c>
      <c r="E45" s="5">
        <f>IFERROR(IF(Loan_Not_Paid*Values_Entered,Monthly_Payment,""), "")</f>
        <v>78.897966320034612</v>
      </c>
      <c r="F45" s="5">
        <f>IFERROR(IF(Loan_Not_Paid*Values_Entered,Principal,""), "")</f>
        <v>42.901687308282177</v>
      </c>
      <c r="G45" s="5">
        <f>IFERROR(IF(Loan_Not_Paid*Values_Entered,Interest,""), "")</f>
        <v>35.996279011752435</v>
      </c>
      <c r="H45" s="5">
        <f>IFERROR(IF(Loan_Not_Paid*Values_Entered,Ending_Balance,""), "")</f>
        <v>8683.4689822074906</v>
      </c>
    </row>
    <row r="46" spans="2:8" x14ac:dyDescent="0.15">
      <c r="B46" s="13">
        <f>IFERROR(IF(Loan_Not_Paid*Values_Entered,Payment_Number,""), "")</f>
        <v>34</v>
      </c>
      <c r="C46" s="14">
        <f>IFERROR(IF(Loan_Not_Paid*Values_Entered,Payment_Date,""), "")</f>
        <v>45352</v>
      </c>
      <c r="D46" s="15">
        <f>IFERROR(IF(Loan_Not_Paid*Values_Entered,Beginning_Balance,""), "")</f>
        <v>8683.4689822074906</v>
      </c>
      <c r="E46" s="15">
        <f>IFERROR(IF(Loan_Not_Paid*Values_Entered,Monthly_Payment,""), "")</f>
        <v>78.897966320034612</v>
      </c>
      <c r="F46" s="15">
        <f>IFERROR(IF(Loan_Not_Paid*Values_Entered,Principal,""), "")</f>
        <v>43.07865676842885</v>
      </c>
      <c r="G46" s="15">
        <f>IFERROR(IF(Loan_Not_Paid*Values_Entered,Interest,""), "")</f>
        <v>35.819309551605762</v>
      </c>
      <c r="H46" s="15">
        <f>IFERROR(IF(Loan_Not_Paid*Values_Entered,Ending_Balance,""), "")</f>
        <v>8640.3903254390625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8640.3903254390625</v>
      </c>
      <c r="E47" s="5">
        <f>IFERROR(IF(Loan_Not_Paid*Values_Entered,Monthly_Payment,""), "")</f>
        <v>78.897966320034612</v>
      </c>
      <c r="F47" s="5">
        <f>IFERROR(IF(Loan_Not_Paid*Values_Entered,Principal,""), "")</f>
        <v>43.256356227598616</v>
      </c>
      <c r="G47" s="5">
        <f>IFERROR(IF(Loan_Not_Paid*Values_Entered,Interest,""), "")</f>
        <v>35.641610092435997</v>
      </c>
      <c r="H47" s="5">
        <f>IFERROR(IF(Loan_Not_Paid*Values_Entered,Ending_Balance,""), "")</f>
        <v>8597.133969211467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8597.133969211467</v>
      </c>
      <c r="E48" s="5">
        <f>IFERROR(IF(Loan_Not_Paid*Values_Entered,Monthly_Payment,""), "")</f>
        <v>78.897966320034612</v>
      </c>
      <c r="F48" s="5">
        <f>IFERROR(IF(Loan_Not_Paid*Values_Entered,Principal,""), "")</f>
        <v>43.434788697037455</v>
      </c>
      <c r="G48" s="5">
        <f>IFERROR(IF(Loan_Not_Paid*Values_Entered,Interest,""), "")</f>
        <v>35.463177622997151</v>
      </c>
      <c r="H48" s="5">
        <f>IFERROR(IF(Loan_Not_Paid*Values_Entered,Ending_Balance,""), "")</f>
        <v>8553.6991805144298</v>
      </c>
    </row>
    <row r="49" spans="2:8" x14ac:dyDescent="0.15">
      <c r="B49" s="4">
        <f>IFERROR(IF(Loan_Not_Paid*Values_Entered,Payment_Number,""), "")</f>
        <v>37</v>
      </c>
      <c r="C49" s="3">
        <f>IFERROR(IF(Loan_Not_Paid*Values_Entered,Payment_Date,""), "")</f>
        <v>45444</v>
      </c>
      <c r="D49" s="5">
        <f>IFERROR(IF(Loan_Not_Paid*Values_Entered,Beginning_Balance,""), "")</f>
        <v>8553.6991805144298</v>
      </c>
      <c r="E49" s="5">
        <f>IFERROR(IF(Loan_Not_Paid*Values_Entered,Monthly_Payment,""), "")</f>
        <v>78.897966320034612</v>
      </c>
      <c r="F49" s="5">
        <f>IFERROR(IF(Loan_Not_Paid*Values_Entered,Principal,""), "")</f>
        <v>43.613957200412742</v>
      </c>
      <c r="G49" s="5">
        <f>IFERROR(IF(Loan_Not_Paid*Values_Entered,Interest,""), "")</f>
        <v>35.284009119621878</v>
      </c>
      <c r="H49" s="5">
        <f>IFERROR(IF(Loan_Not_Paid*Values_Entered,Ending_Balance,""), "")</f>
        <v>8510.0852233140158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8510.0852233140158</v>
      </c>
      <c r="E50" s="5">
        <f>IFERROR(IF(Loan_Not_Paid*Values_Entered,Monthly_Payment,""), "")</f>
        <v>78.897966320034612</v>
      </c>
      <c r="F50" s="5">
        <f>IFERROR(IF(Loan_Not_Paid*Values_Entered,Principal,""), "")</f>
        <v>43.793864773864442</v>
      </c>
      <c r="G50" s="5">
        <f>IFERROR(IF(Loan_Not_Paid*Values_Entered,Interest,""), "")</f>
        <v>35.104101546170163</v>
      </c>
      <c r="H50" s="5">
        <f>IFERROR(IF(Loan_Not_Paid*Values_Entered,Ending_Balance,""), "")</f>
        <v>8466.2913585401566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8466.2913585401566</v>
      </c>
      <c r="E51" s="5">
        <f>IFERROR(IF(Loan_Not_Paid*Values_Entered,Monthly_Payment,""), "")</f>
        <v>78.897966320034612</v>
      </c>
      <c r="F51" s="5">
        <f>IFERROR(IF(Loan_Not_Paid*Values_Entered,Principal,""), "")</f>
        <v>43.974514466056633</v>
      </c>
      <c r="G51" s="5">
        <f>IFERROR(IF(Loan_Not_Paid*Values_Entered,Interest,""), "")</f>
        <v>34.92345185397798</v>
      </c>
      <c r="H51" s="5">
        <f>IFERROR(IF(Loan_Not_Paid*Values_Entered,Ending_Balance,""), "")</f>
        <v>8422.316844074101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8422.316844074101</v>
      </c>
      <c r="E52" s="5">
        <f>IFERROR(IF(Loan_Not_Paid*Values_Entered,Monthly_Payment,""), "")</f>
        <v>78.897966320034612</v>
      </c>
      <c r="F52" s="5">
        <f>IFERROR(IF(Loan_Not_Paid*Values_Entered,Principal,""), "")</f>
        <v>44.155909338229108</v>
      </c>
      <c r="G52" s="5">
        <f>IFERROR(IF(Loan_Not_Paid*Values_Entered,Interest,""), "")</f>
        <v>34.742056981805504</v>
      </c>
      <c r="H52" s="5">
        <f>IFERROR(IF(Loan_Not_Paid*Values_Entered,Ending_Balance,""), "")</f>
        <v>8378.1609347358699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8378.1609347358699</v>
      </c>
      <c r="E53" s="5">
        <f>IFERROR(IF(Loan_Not_Paid*Values_Entered,Monthly_Payment,""), "")</f>
        <v>78.897966320034612</v>
      </c>
      <c r="F53" s="5">
        <f>IFERROR(IF(Loan_Not_Paid*Values_Entered,Principal,""), "")</f>
        <v>44.338052464249309</v>
      </c>
      <c r="G53" s="5">
        <f>IFERROR(IF(Loan_Not_Paid*Values_Entered,Interest,""), "")</f>
        <v>34.559913855785304</v>
      </c>
      <c r="H53" s="5">
        <f>IFERROR(IF(Loan_Not_Paid*Values_Entered,Ending_Balance,""), "")</f>
        <v>8333.8228822716228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8333.8228822716228</v>
      </c>
      <c r="E54" s="5">
        <f>IFERROR(IF(Loan_Not_Paid*Values_Entered,Monthly_Payment,""), "")</f>
        <v>78.897966320034612</v>
      </c>
      <c r="F54" s="5">
        <f>IFERROR(IF(Loan_Not_Paid*Values_Entered,Principal,""), "")</f>
        <v>44.520946930664344</v>
      </c>
      <c r="G54" s="5">
        <f>IFERROR(IF(Loan_Not_Paid*Values_Entered,Interest,""), "")</f>
        <v>34.377019389370282</v>
      </c>
      <c r="H54" s="5">
        <f>IFERROR(IF(Loan_Not_Paid*Values_Entered,Ending_Balance,""), "")</f>
        <v>8289.3019353409582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8289.3019353409582</v>
      </c>
      <c r="E55" s="5">
        <f>IFERROR(IF(Loan_Not_Paid*Values_Entered,Monthly_Payment,""), "")</f>
        <v>78.897966320034612</v>
      </c>
      <c r="F55" s="5">
        <f>IFERROR(IF(Loan_Not_Paid*Values_Entered,Principal,""), "")</f>
        <v>44.704595836753327</v>
      </c>
      <c r="G55" s="5">
        <f>IFERROR(IF(Loan_Not_Paid*Values_Entered,Interest,""), "")</f>
        <v>34.193370483281278</v>
      </c>
      <c r="H55" s="5">
        <f>IFERROR(IF(Loan_Not_Paid*Values_Entered,Ending_Balance,""), "")</f>
        <v>8244.5973395042092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8244.5973395042092</v>
      </c>
      <c r="E56" s="5">
        <f>IFERROR(IF(Loan_Not_Paid*Values_Entered,Monthly_Payment,""), "")</f>
        <v>78.897966320034612</v>
      </c>
      <c r="F56" s="5">
        <f>IFERROR(IF(Loan_Not_Paid*Values_Entered,Principal,""), "")</f>
        <v>44.889002294579939</v>
      </c>
      <c r="G56" s="5">
        <f>IFERROR(IF(Loan_Not_Paid*Values_Entered,Interest,""), "")</f>
        <v>34.008964025454674</v>
      </c>
      <c r="H56" s="5">
        <f>IFERROR(IF(Loan_Not_Paid*Values_Entered,Ending_Balance,""), "")</f>
        <v>8199.7083372096276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8199.7083372096276</v>
      </c>
      <c r="E57" s="5">
        <f>IFERROR(IF(Loan_Not_Paid*Values_Entered,Monthly_Payment,""), "")</f>
        <v>78.897966320034612</v>
      </c>
      <c r="F57" s="5">
        <f>IFERROR(IF(Loan_Not_Paid*Values_Entered,Principal,""), "")</f>
        <v>45.074169429045078</v>
      </c>
      <c r="G57" s="5">
        <f>IFERROR(IF(Loan_Not_Paid*Values_Entered,Interest,""), "")</f>
        <v>33.823796890989534</v>
      </c>
      <c r="H57" s="5">
        <f>IFERROR(IF(Loan_Not_Paid*Values_Entered,Ending_Balance,""), "")</f>
        <v>8154.634167780584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8154.634167780584</v>
      </c>
      <c r="E58" s="5">
        <f>IFERROR(IF(Loan_Not_Paid*Values_Entered,Monthly_Payment,""), "")</f>
        <v>78.897966320034612</v>
      </c>
      <c r="F58" s="5">
        <f>IFERROR(IF(Loan_Not_Paid*Values_Entered,Principal,""), "")</f>
        <v>45.260100377939885</v>
      </c>
      <c r="G58" s="5">
        <f>IFERROR(IF(Loan_Not_Paid*Values_Entered,Interest,""), "")</f>
        <v>33.63786594209472</v>
      </c>
      <c r="H58" s="5">
        <f>IFERROR(IF(Loan_Not_Paid*Values_Entered,Ending_Balance,""), "")</f>
        <v>8109.3740674026467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8109.3740674026467</v>
      </c>
      <c r="E59" s="5">
        <f>IFERROR(IF(Loan_Not_Paid*Values_Entered,Monthly_Payment,""), "")</f>
        <v>78.897966320034612</v>
      </c>
      <c r="F59" s="5">
        <f>IFERROR(IF(Loan_Not_Paid*Values_Entered,Principal,""), "")</f>
        <v>45.446798291998888</v>
      </c>
      <c r="G59" s="5">
        <f>IFERROR(IF(Loan_Not_Paid*Values_Entered,Interest,""), "")</f>
        <v>33.451168028035724</v>
      </c>
      <c r="H59" s="5">
        <f>IFERROR(IF(Loan_Not_Paid*Values_Entered,Ending_Balance,""), "")</f>
        <v>8063.927269110648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8063.927269110648</v>
      </c>
      <c r="E60" s="5">
        <f>IFERROR(IF(Loan_Not_Paid*Values_Entered,Monthly_Payment,""), "")</f>
        <v>78.897966320034612</v>
      </c>
      <c r="F60" s="5">
        <f>IFERROR(IF(Loan_Not_Paid*Values_Entered,Principal,""), "")</f>
        <v>45.634266334953381</v>
      </c>
      <c r="G60" s="5">
        <f>IFERROR(IF(Loan_Not_Paid*Values_Entered,Interest,""), "")</f>
        <v>33.263699985081224</v>
      </c>
      <c r="H60" s="5">
        <f>IFERROR(IF(Loan_Not_Paid*Values_Entered,Ending_Balance,""), "")</f>
        <v>8018.2930027756956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8018.2930027756956</v>
      </c>
      <c r="E61" s="5">
        <f>IFERROR(IF(Loan_Not_Paid*Values_Entered,Monthly_Payment,""), "")</f>
        <v>78.897966320034612</v>
      </c>
      <c r="F61" s="5">
        <f>IFERROR(IF(Loan_Not_Paid*Values_Entered,Principal,""), "")</f>
        <v>45.822507683585066</v>
      </c>
      <c r="G61" s="5">
        <f>IFERROR(IF(Loan_Not_Paid*Values_Entered,Interest,""), "")</f>
        <v>33.075458636449547</v>
      </c>
      <c r="H61" s="5">
        <f>IFERROR(IF(Loan_Not_Paid*Values_Entered,Ending_Balance,""), "")</f>
        <v>7972.4704950921114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7972.4704950921114</v>
      </c>
      <c r="E62" s="5">
        <f>IFERROR(IF(Loan_Not_Paid*Values_Entered,Monthly_Payment,""), "")</f>
        <v>78.897966320034612</v>
      </c>
      <c r="F62" s="5">
        <f>IFERROR(IF(Loan_Not_Paid*Values_Entered,Principal,""), "")</f>
        <v>46.011525527779845</v>
      </c>
      <c r="G62" s="5">
        <f>IFERROR(IF(Loan_Not_Paid*Values_Entered,Interest,""), "")</f>
        <v>32.886440792254753</v>
      </c>
      <c r="H62" s="5">
        <f>IFERROR(IF(Loan_Not_Paid*Values_Entered,Ending_Balance,""), "")</f>
        <v>7926.4589695643335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7926.4589695643335</v>
      </c>
      <c r="E63" s="5">
        <f>IFERROR(IF(Loan_Not_Paid*Values_Entered,Monthly_Payment,""), "")</f>
        <v>78.897966320034612</v>
      </c>
      <c r="F63" s="5">
        <f>IFERROR(IF(Loan_Not_Paid*Values_Entered,Principal,""), "")</f>
        <v>46.201323070581957</v>
      </c>
      <c r="G63" s="5">
        <f>IFERROR(IF(Loan_Not_Paid*Values_Entered,Interest,""), "")</f>
        <v>32.69664324945267</v>
      </c>
      <c r="H63" s="5">
        <f>IFERROR(IF(Loan_Not_Paid*Values_Entered,Ending_Balance,""), "")</f>
        <v>7880.2576464937511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7880.2576464937511</v>
      </c>
      <c r="E64" s="5">
        <f>IFERROR(IF(Loan_Not_Paid*Values_Entered,Monthly_Payment,""), "")</f>
        <v>78.897966320034612</v>
      </c>
      <c r="F64" s="5">
        <f>IFERROR(IF(Loan_Not_Paid*Values_Entered,Principal,""), "")</f>
        <v>46.391903528248093</v>
      </c>
      <c r="G64" s="5">
        <f>IFERROR(IF(Loan_Not_Paid*Values_Entered,Interest,""), "")</f>
        <v>32.506062791786512</v>
      </c>
      <c r="H64" s="5">
        <f>IFERROR(IF(Loan_Not_Paid*Values_Entered,Ending_Balance,""), "")</f>
        <v>7833.865742965505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7833.865742965505</v>
      </c>
      <c r="E65" s="5">
        <f>IFERROR(IF(Loan_Not_Paid*Values_Entered,Monthly_Payment,""), "")</f>
        <v>78.897966320034612</v>
      </c>
      <c r="F65" s="5">
        <f>IFERROR(IF(Loan_Not_Paid*Values_Entered,Principal,""), "")</f>
        <v>46.583270130302125</v>
      </c>
      <c r="G65" s="5">
        <f>IFERROR(IF(Loan_Not_Paid*Values_Entered,Interest,""), "")</f>
        <v>32.314696189732487</v>
      </c>
      <c r="H65" s="5">
        <f>IFERROR(IF(Loan_Not_Paid*Values_Entered,Ending_Balance,""), "")</f>
        <v>7787.2824728352025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7787.2824728352025</v>
      </c>
      <c r="E66" s="5">
        <f>IFERROR(IF(Loan_Not_Paid*Values_Entered,Monthly_Payment,""), "")</f>
        <v>78.897966320034612</v>
      </c>
      <c r="F66" s="5">
        <f>IFERROR(IF(Loan_Not_Paid*Values_Entered,Principal,""), "")</f>
        <v>46.775426119589618</v>
      </c>
      <c r="G66" s="5">
        <f>IFERROR(IF(Loan_Not_Paid*Values_Entered,Interest,""), "")</f>
        <v>32.122540200445002</v>
      </c>
      <c r="H66" s="5">
        <f>IFERROR(IF(Loan_Not_Paid*Values_Entered,Ending_Balance,""), "")</f>
        <v>7740.5070467156183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7740.5070467156183</v>
      </c>
      <c r="E67" s="5">
        <f>IFERROR(IF(Loan_Not_Paid*Values_Entered,Monthly_Payment,""), "")</f>
        <v>78.897966320034612</v>
      </c>
      <c r="F67" s="5">
        <f>IFERROR(IF(Loan_Not_Paid*Values_Entered,Principal,""), "")</f>
        <v>46.968374752332927</v>
      </c>
      <c r="G67" s="5">
        <f>IFERROR(IF(Loan_Not_Paid*Values_Entered,Interest,""), "")</f>
        <v>31.929591567701678</v>
      </c>
      <c r="H67" s="5">
        <f>IFERROR(IF(Loan_Not_Paid*Values_Entered,Ending_Balance,""), "")</f>
        <v>7693.5386719632852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7693.5386719632852</v>
      </c>
      <c r="E68" s="5">
        <f>IFERROR(IF(Loan_Not_Paid*Values_Entered,Monthly_Payment,""), "")</f>
        <v>78.897966320034612</v>
      </c>
      <c r="F68" s="5">
        <f>IFERROR(IF(Loan_Not_Paid*Values_Entered,Principal,""), "")</f>
        <v>47.162119298186298</v>
      </c>
      <c r="G68" s="5">
        <f>IFERROR(IF(Loan_Not_Paid*Values_Entered,Interest,""), "")</f>
        <v>31.735847021848308</v>
      </c>
      <c r="H68" s="5">
        <f>IFERROR(IF(Loan_Not_Paid*Values_Entered,Ending_Balance,""), "")</f>
        <v>7646.3765526650996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7646.3765526650996</v>
      </c>
      <c r="E69" s="5">
        <f>IFERROR(IF(Loan_Not_Paid*Values_Entered,Monthly_Payment,""), "")</f>
        <v>78.897966320034612</v>
      </c>
      <c r="F69" s="5">
        <f>IFERROR(IF(Loan_Not_Paid*Values_Entered,Principal,""), "")</f>
        <v>47.356663040291323</v>
      </c>
      <c r="G69" s="5">
        <f>IFERROR(IF(Loan_Not_Paid*Values_Entered,Interest,""), "")</f>
        <v>31.541303279743296</v>
      </c>
      <c r="H69" s="5">
        <f>IFERROR(IF(Loan_Not_Paid*Values_Entered,Ending_Balance,""), "")</f>
        <v>7599.0198896248094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7599.0198896248094</v>
      </c>
      <c r="E70" s="5">
        <f>IFERROR(IF(Loan_Not_Paid*Values_Entered,Monthly_Payment,""), "")</f>
        <v>78.897966320034612</v>
      </c>
      <c r="F70" s="5">
        <f>IFERROR(IF(Loan_Not_Paid*Values_Entered,Principal,""), "")</f>
        <v>47.552009275332516</v>
      </c>
      <c r="G70" s="5">
        <f>IFERROR(IF(Loan_Not_Paid*Values_Entered,Interest,""), "")</f>
        <v>31.345957044702093</v>
      </c>
      <c r="H70" s="5">
        <f>IFERROR(IF(Loan_Not_Paid*Values_Entered,Ending_Balance,""), "")</f>
        <v>7551.4678803494771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7551.4678803494771</v>
      </c>
      <c r="E71" s="5">
        <f>IFERROR(IF(Loan_Not_Paid*Values_Entered,Monthly_Payment,""), "")</f>
        <v>78.897966320034612</v>
      </c>
      <c r="F71" s="5">
        <f>IFERROR(IF(Loan_Not_Paid*Values_Entered,Principal,""), "")</f>
        <v>47.748161313593265</v>
      </c>
      <c r="G71" s="5">
        <f>IFERROR(IF(Loan_Not_Paid*Values_Entered,Interest,""), "")</f>
        <v>31.149805006441351</v>
      </c>
      <c r="H71" s="5">
        <f>IFERROR(IF(Loan_Not_Paid*Values_Entered,Ending_Balance,""), "")</f>
        <v>7503.7197190358866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7503.7197190358866</v>
      </c>
      <c r="E72" s="5">
        <f>IFERROR(IF(Loan_Not_Paid*Values_Entered,Monthly_Payment,""), "")</f>
        <v>78.897966320034612</v>
      </c>
      <c r="F72" s="5">
        <f>IFERROR(IF(Loan_Not_Paid*Values_Entered,Principal,""), "")</f>
        <v>47.945122479011829</v>
      </c>
      <c r="G72" s="5">
        <f>IFERROR(IF(Loan_Not_Paid*Values_Entered,Interest,""), "")</f>
        <v>30.952843841022769</v>
      </c>
      <c r="H72" s="5">
        <f>IFERROR(IF(Loan_Not_Paid*Values_Entered,Ending_Balance,""), "")</f>
        <v>7455.7745965568747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7455.7745965568747</v>
      </c>
      <c r="E73" s="5">
        <f>IFERROR(IF(Loan_Not_Paid*Values_Entered,Monthly_Payment,""), "")</f>
        <v>78.897966320034612</v>
      </c>
      <c r="F73" s="5">
        <f>IFERROR(IF(Loan_Not_Paid*Values_Entered,Principal,""), "")</f>
        <v>48.142896109237761</v>
      </c>
      <c r="G73" s="5">
        <f>IFERROR(IF(Loan_Not_Paid*Values_Entered,Interest,""), "")</f>
        <v>30.755070210796852</v>
      </c>
      <c r="H73" s="5">
        <f>IFERROR(IF(Loan_Not_Paid*Values_Entered,Ending_Balance,""), "")</f>
        <v>7407.6317004476396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7407.6317004476396</v>
      </c>
      <c r="E74" s="5">
        <f>IFERROR(IF(Loan_Not_Paid*Values_Entered,Monthly_Payment,""), "")</f>
        <v>78.897966320034612</v>
      </c>
      <c r="F74" s="5">
        <f>IFERROR(IF(Loan_Not_Paid*Values_Entered,Principal,""), "")</f>
        <v>48.341485555688372</v>
      </c>
      <c r="G74" s="5">
        <f>IFERROR(IF(Loan_Not_Paid*Values_Entered,Interest,""), "")</f>
        <v>30.556480764346247</v>
      </c>
      <c r="H74" s="5">
        <f>IFERROR(IF(Loan_Not_Paid*Values_Entered,Ending_Balance,""), "")</f>
        <v>7359.290214891952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7359.290214891952</v>
      </c>
      <c r="E75" s="5">
        <f>IFERROR(IF(Loan_Not_Paid*Values_Entered,Monthly_Payment,""), "")</f>
        <v>78.897966320034612</v>
      </c>
      <c r="F75" s="5">
        <f>IFERROR(IF(Loan_Not_Paid*Values_Entered,Principal,""), "")</f>
        <v>48.54089418360558</v>
      </c>
      <c r="G75" s="5">
        <f>IFERROR(IF(Loan_Not_Paid*Values_Entered,Interest,""), "")</f>
        <v>30.357072136429029</v>
      </c>
      <c r="H75" s="5">
        <f>IFERROR(IF(Loan_Not_Paid*Values_Entered,Ending_Balance,""), "")</f>
        <v>7310.749320708348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7310.749320708348</v>
      </c>
      <c r="E76" s="5">
        <f>IFERROR(IF(Loan_Not_Paid*Values_Entered,Monthly_Payment,""), "")</f>
        <v>78.897966320034612</v>
      </c>
      <c r="F76" s="5">
        <f>IFERROR(IF(Loan_Not_Paid*Values_Entered,Principal,""), "")</f>
        <v>48.741125372112954</v>
      </c>
      <c r="G76" s="5">
        <f>IFERROR(IF(Loan_Not_Paid*Values_Entered,Interest,""), "")</f>
        <v>30.156840947921658</v>
      </c>
      <c r="H76" s="5">
        <f>IFERROR(IF(Loan_Not_Paid*Values_Entered,Ending_Balance,""), "")</f>
        <v>7262.0081953362387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7262.0081953362387</v>
      </c>
      <c r="E77" s="5">
        <f>IFERROR(IF(Loan_Not_Paid*Values_Entered,Monthly_Payment,""), "")</f>
        <v>78.897966320034612</v>
      </c>
      <c r="F77" s="5">
        <f>IFERROR(IF(Loan_Not_Paid*Values_Entered,Principal,""), "")</f>
        <v>48.942182514272922</v>
      </c>
      <c r="G77" s="5">
        <f>IFERROR(IF(Loan_Not_Paid*Values_Entered,Interest,""), "")</f>
        <v>29.955783805761691</v>
      </c>
      <c r="H77" s="5">
        <f>IFERROR(IF(Loan_Not_Paid*Values_Entered,Ending_Balance,""), "")</f>
        <v>7213.0660128219643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7213.0660128219643</v>
      </c>
      <c r="E78" s="5">
        <f>IFERROR(IF(Loan_Not_Paid*Values_Entered,Monthly_Payment,""), "")</f>
        <v>78.897966320034612</v>
      </c>
      <c r="F78" s="5">
        <f>IFERROR(IF(Loan_Not_Paid*Values_Entered,Principal,""), "")</f>
        <v>49.144069017144304</v>
      </c>
      <c r="G78" s="5">
        <f>IFERROR(IF(Loan_Not_Paid*Values_Entered,Interest,""), "")</f>
        <v>29.753897302890319</v>
      </c>
      <c r="H78" s="5">
        <f>IFERROR(IF(Loan_Not_Paid*Values_Entered,Ending_Balance,""), "")</f>
        <v>7163.921943804824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7163.921943804824</v>
      </c>
      <c r="E79" s="5">
        <f>IFERROR(IF(Loan_Not_Paid*Values_Entered,Monthly_Payment,""), "")</f>
        <v>78.897966320034612</v>
      </c>
      <c r="F79" s="5">
        <f>IFERROR(IF(Loan_Not_Paid*Values_Entered,Principal,""), "")</f>
        <v>49.346788301840014</v>
      </c>
      <c r="G79" s="5">
        <f>IFERROR(IF(Loan_Not_Paid*Values_Entered,Interest,""), "")</f>
        <v>29.551178018194598</v>
      </c>
      <c r="H79" s="5">
        <f>IFERROR(IF(Loan_Not_Paid*Values_Entered,Ending_Balance,""), "")</f>
        <v>7114.5751555029847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7114.5751555029847</v>
      </c>
      <c r="E80" s="5">
        <f>IFERROR(IF(Loan_Not_Paid*Values_Entered,Monthly_Payment,""), "")</f>
        <v>78.897966320034612</v>
      </c>
      <c r="F80" s="5">
        <f>IFERROR(IF(Loan_Not_Paid*Values_Entered,Principal,""), "")</f>
        <v>49.550343803585108</v>
      </c>
      <c r="G80" s="5">
        <f>IFERROR(IF(Loan_Not_Paid*Values_Entered,Interest,""), "")</f>
        <v>29.347622516449508</v>
      </c>
      <c r="H80" s="5">
        <f>IFERROR(IF(Loan_Not_Paid*Values_Entered,Ending_Balance,""), "")</f>
        <v>7065.0248116994017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7065.0248116994017</v>
      </c>
      <c r="E81" s="5">
        <f>IFERROR(IF(Loan_Not_Paid*Values_Entered,Monthly_Payment,""), "")</f>
        <v>78.897966320034612</v>
      </c>
      <c r="F81" s="5">
        <f>IFERROR(IF(Loan_Not_Paid*Values_Entered,Principal,""), "")</f>
        <v>49.754738971774898</v>
      </c>
      <c r="G81" s="5">
        <f>IFERROR(IF(Loan_Not_Paid*Values_Entered,Interest,""), "")</f>
        <v>29.143227348259721</v>
      </c>
      <c r="H81" s="5">
        <f>IFERROR(IF(Loan_Not_Paid*Values_Entered,Ending_Balance,""), "")</f>
        <v>7015.2700727276269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7015.2700727276269</v>
      </c>
      <c r="E82" s="5">
        <f>IFERROR(IF(Loan_Not_Paid*Values_Entered,Monthly_Payment,""), "")</f>
        <v>78.897966320034612</v>
      </c>
      <c r="F82" s="5">
        <f>IFERROR(IF(Loan_Not_Paid*Values_Entered,Principal,""), "")</f>
        <v>49.95997727003347</v>
      </c>
      <c r="G82" s="5">
        <f>IFERROR(IF(Loan_Not_Paid*Values_Entered,Interest,""), "")</f>
        <v>28.937989050001143</v>
      </c>
      <c r="H82" s="5">
        <f>IFERROR(IF(Loan_Not_Paid*Values_Entered,Ending_Balance,""), "")</f>
        <v>6965.3100954575948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6965.3100954575948</v>
      </c>
      <c r="E83" s="5">
        <f>IFERROR(IF(Loan_Not_Paid*Values_Entered,Monthly_Payment,""), "")</f>
        <v>78.897966320034612</v>
      </c>
      <c r="F83" s="5">
        <f>IFERROR(IF(Loan_Not_Paid*Values_Entered,Principal,""), "")</f>
        <v>50.166062176272355</v>
      </c>
      <c r="G83" s="5">
        <f>IFERROR(IF(Loan_Not_Paid*Values_Entered,Interest,""), "")</f>
        <v>28.731904143762261</v>
      </c>
      <c r="H83" s="5">
        <f>IFERROR(IF(Loan_Not_Paid*Values_Entered,Ending_Balance,""), "")</f>
        <v>6915.1440332813263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6915.1440332813263</v>
      </c>
      <c r="E84" s="5">
        <f>IFERROR(IF(Loan_Not_Paid*Values_Entered,Monthly_Payment,""), "")</f>
        <v>78.897966320034612</v>
      </c>
      <c r="F84" s="5">
        <f>IFERROR(IF(Loan_Not_Paid*Values_Entered,Principal,""), "")</f>
        <v>50.372997182749472</v>
      </c>
      <c r="G84" s="5">
        <f>IFERROR(IF(Loan_Not_Paid*Values_Entered,Interest,""), "")</f>
        <v>28.52496913728513</v>
      </c>
      <c r="H84" s="5">
        <f>IFERROR(IF(Loan_Not_Paid*Values_Entered,Ending_Balance,""), "")</f>
        <v>6864.7710360985748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6864.7710360985748</v>
      </c>
      <c r="E85" s="5">
        <f>IFERROR(IF(Loan_Not_Paid*Values_Entered,Monthly_Payment,""), "")</f>
        <v>78.897966320034612</v>
      </c>
      <c r="F85" s="5">
        <f>IFERROR(IF(Loan_Not_Paid*Values_Entered,Principal,""), "")</f>
        <v>50.580785796128325</v>
      </c>
      <c r="G85" s="5">
        <f>IFERROR(IF(Loan_Not_Paid*Values_Entered,Interest,""), "")</f>
        <v>28.317180523906291</v>
      </c>
      <c r="H85" s="5">
        <f>IFERROR(IF(Loan_Not_Paid*Values_Entered,Ending_Balance,""), "")</f>
        <v>6814.1902503024476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6814.1902503024476</v>
      </c>
      <c r="E86" s="5">
        <f>IFERROR(IF(Loan_Not_Paid*Values_Entered,Monthly_Payment,""), "")</f>
        <v>78.897966320034612</v>
      </c>
      <c r="F86" s="5">
        <f>IFERROR(IF(Loan_Not_Paid*Values_Entered,Principal,""), "")</f>
        <v>50.789431537537354</v>
      </c>
      <c r="G86" s="5">
        <f>IFERROR(IF(Loan_Not_Paid*Values_Entered,Interest,""), "")</f>
        <v>28.108534782497262</v>
      </c>
      <c r="H86" s="5">
        <f>IFERROR(IF(Loan_Not_Paid*Values_Entered,Ending_Balance,""), "")</f>
        <v>6763.4008187649115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6763.4008187649115</v>
      </c>
      <c r="E87" s="5">
        <f>IFERROR(IF(Loan_Not_Paid*Values_Entered,Monthly_Payment,""), "")</f>
        <v>78.897966320034612</v>
      </c>
      <c r="F87" s="5">
        <f>IFERROR(IF(Loan_Not_Paid*Values_Entered,Principal,""), "")</f>
        <v>50.998937942629688</v>
      </c>
      <c r="G87" s="5">
        <f>IFERROR(IF(Loan_Not_Paid*Values_Entered,Interest,""), "")</f>
        <v>27.899028377404921</v>
      </c>
      <c r="H87" s="5">
        <f>IFERROR(IF(Loan_Not_Paid*Values_Entered,Ending_Balance,""), "")</f>
        <v>6712.4018808222872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6712.4018808222872</v>
      </c>
      <c r="E88" s="5">
        <f>IFERROR(IF(Loan_Not_Paid*Values_Entered,Monthly_Payment,""), "")</f>
        <v>78.897966320034612</v>
      </c>
      <c r="F88" s="5">
        <f>IFERROR(IF(Loan_Not_Paid*Values_Entered,Principal,""), "")</f>
        <v>51.209308561643034</v>
      </c>
      <c r="G88" s="5">
        <f>IFERROR(IF(Loan_Not_Paid*Values_Entered,Interest,""), "")</f>
        <v>27.688657758391578</v>
      </c>
      <c r="H88" s="5">
        <f>IFERROR(IF(Loan_Not_Paid*Values_Entered,Ending_Balance,""), "")</f>
        <v>6661.1925722606438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6661.1925722606438</v>
      </c>
      <c r="E89" s="5">
        <f>IFERROR(IF(Loan_Not_Paid*Values_Entered,Monthly_Payment,""), "")</f>
        <v>78.897966320034612</v>
      </c>
      <c r="F89" s="5">
        <f>IFERROR(IF(Loan_Not_Paid*Values_Entered,Principal,""), "")</f>
        <v>51.420546959459813</v>
      </c>
      <c r="G89" s="5">
        <f>IFERROR(IF(Loan_Not_Paid*Values_Entered,Interest,""), "")</f>
        <v>27.477419360574796</v>
      </c>
      <c r="H89" s="5">
        <f>IFERROR(IF(Loan_Not_Paid*Values_Entered,Ending_Balance,""), "")</f>
        <v>6609.7720253011821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6609.7720253011821</v>
      </c>
      <c r="E90" s="5">
        <f>IFERROR(IF(Loan_Not_Paid*Values_Entered,Monthly_Payment,""), "")</f>
        <v>78.897966320034612</v>
      </c>
      <c r="F90" s="5">
        <f>IFERROR(IF(Loan_Not_Paid*Values_Entered,Principal,""), "")</f>
        <v>51.632656715667586</v>
      </c>
      <c r="G90" s="5">
        <f>IFERROR(IF(Loan_Not_Paid*Values_Entered,Interest,""), "")</f>
        <v>27.26530960436703</v>
      </c>
      <c r="H90" s="5">
        <f>IFERROR(IF(Loan_Not_Paid*Values_Entered,Ending_Balance,""), "")</f>
        <v>6558.1393685855201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6558.1393685855201</v>
      </c>
      <c r="E91" s="5">
        <f>IFERROR(IF(Loan_Not_Paid*Values_Entered,Monthly_Payment,""), "")</f>
        <v>78.897966320034612</v>
      </c>
      <c r="F91" s="5">
        <f>IFERROR(IF(Loan_Not_Paid*Values_Entered,Principal,""), "")</f>
        <v>51.845641424619721</v>
      </c>
      <c r="G91" s="5">
        <f>IFERROR(IF(Loan_Not_Paid*Values_Entered,Interest,""), "")</f>
        <v>27.052324895414895</v>
      </c>
      <c r="H91" s="5">
        <f>IFERROR(IF(Loan_Not_Paid*Values_Entered,Ending_Balance,""), "")</f>
        <v>6506.2937271608989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6506.2937271608989</v>
      </c>
      <c r="E92" s="5">
        <f>IFERROR(IF(Loan_Not_Paid*Values_Entered,Monthly_Payment,""), "")</f>
        <v>78.897966320034612</v>
      </c>
      <c r="F92" s="5">
        <f>IFERROR(IF(Loan_Not_Paid*Values_Entered,Principal,""), "")</f>
        <v>52.059504695496273</v>
      </c>
      <c r="G92" s="5">
        <f>IFERROR(IF(Loan_Not_Paid*Values_Entered,Interest,""), "")</f>
        <v>26.838461624538336</v>
      </c>
      <c r="H92" s="5">
        <f>IFERROR(IF(Loan_Not_Paid*Values_Entered,Ending_Balance,""), "")</f>
        <v>6454.2342224654076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6454.2342224654076</v>
      </c>
      <c r="E93" s="5">
        <f>IFERROR(IF(Loan_Not_Paid*Values_Entered,Monthly_Payment,""), "")</f>
        <v>78.897966320034612</v>
      </c>
      <c r="F93" s="5">
        <f>IFERROR(IF(Loan_Not_Paid*Values_Entered,Principal,""), "")</f>
        <v>52.274250152365198</v>
      </c>
      <c r="G93" s="5">
        <f>IFERROR(IF(Loan_Not_Paid*Values_Entered,Interest,""), "")</f>
        <v>26.623716167669425</v>
      </c>
      <c r="H93" s="5">
        <f>IFERROR(IF(Loan_Not_Paid*Values_Entered,Ending_Balance,""), "")</f>
        <v>6401.9599723130395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6401.9599723130395</v>
      </c>
      <c r="E94" s="5">
        <f>IFERROR(IF(Loan_Not_Paid*Values_Entered,Monthly_Payment,""), "")</f>
        <v>78.897966320034612</v>
      </c>
      <c r="F94" s="5">
        <f>IFERROR(IF(Loan_Not_Paid*Values_Entered,Principal,""), "")</f>
        <v>52.489881434243699</v>
      </c>
      <c r="G94" s="5">
        <f>IFERROR(IF(Loan_Not_Paid*Values_Entered,Interest,""), "")</f>
        <v>26.40808488579091</v>
      </c>
      <c r="H94" s="5">
        <f>IFERROR(IF(Loan_Not_Paid*Values_Entered,Ending_Balance,""), "")</f>
        <v>6349.4700908788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6349.4700908788</v>
      </c>
      <c r="E95" s="5">
        <f>IFERROR(IF(Loan_Not_Paid*Values_Entered,Monthly_Payment,""), "")</f>
        <v>78.897966320034612</v>
      </c>
      <c r="F95" s="5">
        <f>IFERROR(IF(Loan_Not_Paid*Values_Entered,Principal,""), "")</f>
        <v>52.706402195159953</v>
      </c>
      <c r="G95" s="5">
        <f>IFERROR(IF(Loan_Not_Paid*Values_Entered,Interest,""), "")</f>
        <v>26.191564124874656</v>
      </c>
      <c r="H95" s="5">
        <f>IFERROR(IF(Loan_Not_Paid*Values_Entered,Ending_Balance,""), "")</f>
        <v>6296.7636886836417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6296.7636886836417</v>
      </c>
      <c r="E96" s="5">
        <f>IFERROR(IF(Loan_Not_Paid*Values_Entered,Monthly_Payment,""), "")</f>
        <v>78.897966320034612</v>
      </c>
      <c r="F96" s="5">
        <f>IFERROR(IF(Loan_Not_Paid*Values_Entered,Principal,""), "")</f>
        <v>52.923816104214993</v>
      </c>
      <c r="G96" s="5">
        <f>IFERROR(IF(Loan_Not_Paid*Values_Entered,Interest,""), "")</f>
        <v>25.974150215819623</v>
      </c>
      <c r="H96" s="5">
        <f>IFERROR(IF(Loan_Not_Paid*Values_Entered,Ending_Balance,""), "")</f>
        <v>6243.8398725794268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6243.8398725794268</v>
      </c>
      <c r="E97" s="5">
        <f>IFERROR(IF(Loan_Not_Paid*Values_Entered,Monthly_Payment,""), "")</f>
        <v>78.897966320034612</v>
      </c>
      <c r="F97" s="5">
        <f>IFERROR(IF(Loan_Not_Paid*Values_Entered,Principal,""), "")</f>
        <v>53.142126845644881</v>
      </c>
      <c r="G97" s="5">
        <f>IFERROR(IF(Loan_Not_Paid*Values_Entered,Interest,""), "")</f>
        <v>25.755839474389731</v>
      </c>
      <c r="H97" s="5">
        <f>IFERROR(IF(Loan_Not_Paid*Values_Entered,Ending_Balance,""), "")</f>
        <v>6190.6977457337834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6190.6977457337834</v>
      </c>
      <c r="E98" s="5">
        <f>IFERROR(IF(Loan_Not_Paid*Values_Entered,Monthly_Payment,""), "")</f>
        <v>78.897966320034612</v>
      </c>
      <c r="F98" s="5">
        <f>IFERROR(IF(Loan_Not_Paid*Values_Entered,Principal,""), "")</f>
        <v>53.361338118883161</v>
      </c>
      <c r="G98" s="5">
        <f>IFERROR(IF(Loan_Not_Paid*Values_Entered,Interest,""), "")</f>
        <v>25.536628201151448</v>
      </c>
      <c r="H98" s="5">
        <f>IFERROR(IF(Loan_Not_Paid*Values_Entered,Ending_Balance,""), "")</f>
        <v>6137.3364076149064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6137.3364076149064</v>
      </c>
      <c r="E99" s="5">
        <f>IFERROR(IF(Loan_Not_Paid*Values_Entered,Monthly_Payment,""), "")</f>
        <v>78.897966320034612</v>
      </c>
      <c r="F99" s="5">
        <f>IFERROR(IF(Loan_Not_Paid*Values_Entered,Principal,""), "")</f>
        <v>53.58145363862355</v>
      </c>
      <c r="G99" s="5">
        <f>IFERROR(IF(Loan_Not_Paid*Values_Entered,Interest,""), "")</f>
        <v>25.316512681411055</v>
      </c>
      <c r="H99" s="5">
        <f>IFERROR(IF(Loan_Not_Paid*Values_Entered,Ending_Balance,""), "")</f>
        <v>6083.7549539762804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6083.7549539762804</v>
      </c>
      <c r="E100" s="5">
        <f>IFERROR(IF(Loan_Not_Paid*Values_Entered,Monthly_Payment,""), "")</f>
        <v>78.897966320034612</v>
      </c>
      <c r="F100" s="5">
        <f>IFERROR(IF(Loan_Not_Paid*Values_Entered,Principal,""), "")</f>
        <v>53.802477134882885</v>
      </c>
      <c r="G100" s="5">
        <f>IFERROR(IF(Loan_Not_Paid*Values_Entered,Interest,""), "")</f>
        <v>25.095489185151735</v>
      </c>
      <c r="H100" s="5">
        <f>IFERROR(IF(Loan_Not_Paid*Values_Entered,Ending_Balance,""), "")</f>
        <v>6029.9524768413976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6029.9524768413976</v>
      </c>
      <c r="E101" s="5">
        <f>IFERROR(IF(Loan_Not_Paid*Values_Entered,Monthly_Payment,""), "")</f>
        <v>78.897966320034612</v>
      </c>
      <c r="F101" s="5">
        <f>IFERROR(IF(Loan_Not_Paid*Values_Entered,Principal,""), "")</f>
        <v>54.024412353064271</v>
      </c>
      <c r="G101" s="5">
        <f>IFERROR(IF(Loan_Not_Paid*Values_Entered,Interest,""), "")</f>
        <v>24.873553966970341</v>
      </c>
      <c r="H101" s="5">
        <f>IFERROR(IF(Loan_Not_Paid*Values_Entered,Ending_Balance,""), "")</f>
        <v>5975.9280644883365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5975.9280644883365</v>
      </c>
      <c r="E102" s="5">
        <f>IFERROR(IF(Loan_Not_Paid*Values_Entered,Monthly_Payment,""), "")</f>
        <v>78.897966320034612</v>
      </c>
      <c r="F102" s="5">
        <f>IFERROR(IF(Loan_Not_Paid*Values_Entered,Principal,""), "")</f>
        <v>54.247263054020657</v>
      </c>
      <c r="G102" s="5">
        <f>IFERROR(IF(Loan_Not_Paid*Values_Entered,Interest,""), "")</f>
        <v>24.650703266013956</v>
      </c>
      <c r="H102" s="5">
        <f>IFERROR(IF(Loan_Not_Paid*Values_Entered,Ending_Balance,""), "")</f>
        <v>5921.6808014343169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5921.6808014343169</v>
      </c>
      <c r="E103" s="5">
        <f>IFERROR(IF(Loan_Not_Paid*Values_Entered,Monthly_Payment,""), "")</f>
        <v>78.897966320034612</v>
      </c>
      <c r="F103" s="5">
        <f>IFERROR(IF(Loan_Not_Paid*Values_Entered,Principal,""), "")</f>
        <v>54.471033014118497</v>
      </c>
      <c r="G103" s="5">
        <f>IFERROR(IF(Loan_Not_Paid*Values_Entered,Interest,""), "")</f>
        <v>24.426933305916119</v>
      </c>
      <c r="H103" s="5">
        <f>IFERROR(IF(Loan_Not_Paid*Values_Entered,Ending_Balance,""), "")</f>
        <v>5867.2097684201999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5867.2097684201999</v>
      </c>
      <c r="E104" s="5">
        <f>IFERROR(IF(Loan_Not_Paid*Values_Entered,Monthly_Payment,""), "")</f>
        <v>78.897966320034612</v>
      </c>
      <c r="F104" s="5">
        <f>IFERROR(IF(Loan_Not_Paid*Values_Entered,Principal,""), "")</f>
        <v>54.695726025301738</v>
      </c>
      <c r="G104" s="5">
        <f>IFERROR(IF(Loan_Not_Paid*Values_Entered,Interest,""), "")</f>
        <v>24.202240294732878</v>
      </c>
      <c r="H104" s="5">
        <f>IFERROR(IF(Loan_Not_Paid*Values_Entered,Ending_Balance,""), "")</f>
        <v>5812.5140423948997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5812.5140423948997</v>
      </c>
      <c r="E105" s="5">
        <f>IFERROR(IF(Loan_Not_Paid*Values_Entered,Monthly_Payment,""), "")</f>
        <v>78.897966320034612</v>
      </c>
      <c r="F105" s="5">
        <f>IFERROR(IF(Loan_Not_Paid*Values_Entered,Principal,""), "")</f>
        <v>54.921345895156101</v>
      </c>
      <c r="G105" s="5">
        <f>IFERROR(IF(Loan_Not_Paid*Values_Entered,Interest,""), "")</f>
        <v>23.976620424878508</v>
      </c>
      <c r="H105" s="5">
        <f>IFERROR(IF(Loan_Not_Paid*Values_Entered,Ending_Balance,""), "")</f>
        <v>5757.5926964997434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5757.5926964997434</v>
      </c>
      <c r="E106" s="5">
        <f>IFERROR(IF(Loan_Not_Paid*Values_Entered,Monthly_Payment,""), "")</f>
        <v>78.897966320034612</v>
      </c>
      <c r="F106" s="5">
        <f>IFERROR(IF(Loan_Not_Paid*Values_Entered,Principal,""), "")</f>
        <v>55.147896446973618</v>
      </c>
      <c r="G106" s="5">
        <f>IFERROR(IF(Loan_Not_Paid*Values_Entered,Interest,""), "")</f>
        <v>23.750069873060987</v>
      </c>
      <c r="H106" s="5">
        <f>IFERROR(IF(Loan_Not_Paid*Values_Entered,Ending_Balance,""), "")</f>
        <v>5702.4448000527755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5702.4448000527755</v>
      </c>
      <c r="E107" s="5">
        <f>IFERROR(IF(Loan_Not_Paid*Values_Entered,Monthly_Payment,""), "")</f>
        <v>78.897966320034612</v>
      </c>
      <c r="F107" s="5">
        <f>IFERROR(IF(Loan_Not_Paid*Values_Entered,Principal,""), "")</f>
        <v>55.375381519817388</v>
      </c>
      <c r="G107" s="5">
        <f>IFERROR(IF(Loan_Not_Paid*Values_Entered,Interest,""), "")</f>
        <v>23.522584800217224</v>
      </c>
      <c r="H107" s="5">
        <f>IFERROR(IF(Loan_Not_Paid*Values_Entered,Ending_Balance,""), "")</f>
        <v>5647.0694185329594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5647.0694185329594</v>
      </c>
      <c r="E108" s="5">
        <f>IFERROR(IF(Loan_Not_Paid*Values_Entered,Monthly_Payment,""), "")</f>
        <v>78.897966320034612</v>
      </c>
      <c r="F108" s="5">
        <f>IFERROR(IF(Loan_Not_Paid*Values_Entered,Principal,""), "")</f>
        <v>55.603804968586637</v>
      </c>
      <c r="G108" s="5">
        <f>IFERROR(IF(Loan_Not_Paid*Values_Entered,Interest,""), "")</f>
        <v>23.294161351447979</v>
      </c>
      <c r="H108" s="5">
        <f>IFERROR(IF(Loan_Not_Paid*Values_Entered,Ending_Balance,""), "")</f>
        <v>5591.4656135643763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5591.4656135643763</v>
      </c>
      <c r="E109" s="5">
        <f>IFERROR(IF(Loan_Not_Paid*Values_Entered,Monthly_Payment,""), "")</f>
        <v>78.897966320034612</v>
      </c>
      <c r="F109" s="5">
        <f>IFERROR(IF(Loan_Not_Paid*Values_Entered,Principal,""), "")</f>
        <v>55.833170664082054</v>
      </c>
      <c r="G109" s="5">
        <f>IFERROR(IF(Loan_Not_Paid*Values_Entered,Interest,""), "")</f>
        <v>23.064795655952558</v>
      </c>
      <c r="H109" s="5">
        <f>IFERROR(IF(Loan_Not_Paid*Values_Entered,Ending_Balance,""), "")</f>
        <v>5535.6324429002943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5535.6324429002943</v>
      </c>
      <c r="E110" s="5">
        <f>IFERROR(IF(Loan_Not_Paid*Values_Entered,Monthly_Payment,""), "")</f>
        <v>78.897966320034612</v>
      </c>
      <c r="F110" s="5">
        <f>IFERROR(IF(Loan_Not_Paid*Values_Entered,Principal,""), "")</f>
        <v>56.063482493071398</v>
      </c>
      <c r="G110" s="5">
        <f>IFERROR(IF(Loan_Not_Paid*Values_Entered,Interest,""), "")</f>
        <v>22.834483826963215</v>
      </c>
      <c r="H110" s="5">
        <f>IFERROR(IF(Loan_Not_Paid*Values_Entered,Ending_Balance,""), "")</f>
        <v>5479.5689604072231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5479.5689604072231</v>
      </c>
      <c r="E111" s="5">
        <f>IFERROR(IF(Loan_Not_Paid*Values_Entered,Monthly_Payment,""), "")</f>
        <v>78.897966320034612</v>
      </c>
      <c r="F111" s="5">
        <f>IFERROR(IF(Loan_Not_Paid*Values_Entered,Principal,""), "")</f>
        <v>56.294744358355324</v>
      </c>
      <c r="G111" s="5">
        <f>IFERROR(IF(Loan_Not_Paid*Values_Entered,Interest,""), "")</f>
        <v>22.603221961679296</v>
      </c>
      <c r="H111" s="5">
        <f>IFERROR(IF(Loan_Not_Paid*Values_Entered,Ending_Balance,""), "")</f>
        <v>5423.2742160488706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5423.2742160488706</v>
      </c>
      <c r="E112" s="5">
        <f>IFERROR(IF(Loan_Not_Paid*Values_Entered,Monthly_Payment,""), "")</f>
        <v>78.897966320034612</v>
      </c>
      <c r="F112" s="5">
        <f>IFERROR(IF(Loan_Not_Paid*Values_Entered,Principal,""), "")</f>
        <v>56.526960178833534</v>
      </c>
      <c r="G112" s="5">
        <f>IFERROR(IF(Loan_Not_Paid*Values_Entered,Interest,""), "")</f>
        <v>22.371006141201086</v>
      </c>
      <c r="H112" s="5">
        <f>IFERROR(IF(Loan_Not_Paid*Values_Entered,Ending_Balance,""), "")</f>
        <v>5366.7472558700392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5366.7472558700392</v>
      </c>
      <c r="E113" s="5">
        <f>IFERROR(IF(Loan_Not_Paid*Values_Entered,Monthly_Payment,""), "")</f>
        <v>78.897966320034612</v>
      </c>
      <c r="F113" s="5">
        <f>IFERROR(IF(Loan_Not_Paid*Values_Entered,Principal,""), "")</f>
        <v>56.760133889571222</v>
      </c>
      <c r="G113" s="5">
        <f>IFERROR(IF(Loan_Not_Paid*Values_Entered,Interest,""), "")</f>
        <v>22.137832430463394</v>
      </c>
      <c r="H113" s="5">
        <f>IFERROR(IF(Loan_Not_Paid*Values_Entered,Ending_Balance,""), "")</f>
        <v>5309.9871219804681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5309.9871219804681</v>
      </c>
      <c r="E114" s="5">
        <f>IFERROR(IF(Loan_Not_Paid*Values_Entered,Monthly_Payment,""), "")</f>
        <v>78.897966320034612</v>
      </c>
      <c r="F114" s="5">
        <f>IFERROR(IF(Loan_Not_Paid*Values_Entered,Principal,""), "")</f>
        <v>56.994269441865697</v>
      </c>
      <c r="G114" s="5">
        <f>IFERROR(IF(Loan_Not_Paid*Values_Entered,Interest,""), "")</f>
        <v>21.903696878168919</v>
      </c>
      <c r="H114" s="5">
        <f>IFERROR(IF(Loan_Not_Paid*Values_Entered,Ending_Balance,""), "")</f>
        <v>5252.9928525386113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5252.9928525386113</v>
      </c>
      <c r="E115" s="5">
        <f>IFERROR(IF(Loan_Not_Paid*Values_Entered,Monthly_Payment,""), "")</f>
        <v>78.897966320034612</v>
      </c>
      <c r="F115" s="5">
        <f>IFERROR(IF(Loan_Not_Paid*Values_Entered,Principal,""), "")</f>
        <v>57.229370803313394</v>
      </c>
      <c r="G115" s="5">
        <f>IFERROR(IF(Loan_Not_Paid*Values_Entered,Interest,""), "")</f>
        <v>21.668595516721219</v>
      </c>
      <c r="H115" s="5">
        <f>IFERROR(IF(Loan_Not_Paid*Values_Entered,Ending_Balance,""), "")</f>
        <v>5195.7634817352955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5195.7634817352955</v>
      </c>
      <c r="E116" s="5">
        <f>IFERROR(IF(Loan_Not_Paid*Values_Entered,Monthly_Payment,""), "")</f>
        <v>78.897966320034612</v>
      </c>
      <c r="F116" s="5">
        <f>IFERROR(IF(Loan_Not_Paid*Values_Entered,Principal,""), "")</f>
        <v>57.465441957877061</v>
      </c>
      <c r="G116" s="5">
        <f>IFERROR(IF(Loan_Not_Paid*Values_Entered,Interest,""), "")</f>
        <v>21.432524362157547</v>
      </c>
      <c r="H116" s="5">
        <f>IFERROR(IF(Loan_Not_Paid*Values_Entered,Ending_Balance,""), "")</f>
        <v>5138.2980397774154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5138.2980397774154</v>
      </c>
      <c r="E117" s="5">
        <f>IFERROR(IF(Loan_Not_Paid*Values_Entered,Monthly_Payment,""), "")</f>
        <v>78.897966320034612</v>
      </c>
      <c r="F117" s="5">
        <f>IFERROR(IF(Loan_Not_Paid*Values_Entered,Principal,""), "")</f>
        <v>57.702486905953307</v>
      </c>
      <c r="G117" s="5">
        <f>IFERROR(IF(Loan_Not_Paid*Values_Entered,Interest,""), "")</f>
        <v>21.195479414081312</v>
      </c>
      <c r="H117" s="5">
        <f>IFERROR(IF(Loan_Not_Paid*Values_Entered,Ending_Balance,""), "")</f>
        <v>5080.5955528714676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5080.5955528714676</v>
      </c>
      <c r="E118" s="5">
        <f>IFERROR(IF(Loan_Not_Paid*Values_Entered,Monthly_Payment,""), "")</f>
        <v>78.897966320034612</v>
      </c>
      <c r="F118" s="5">
        <f>IFERROR(IF(Loan_Not_Paid*Values_Entered,Principal,""), "")</f>
        <v>57.940509664440363</v>
      </c>
      <c r="G118" s="5">
        <f>IFERROR(IF(Loan_Not_Paid*Values_Entered,Interest,""), "")</f>
        <v>20.95745665559425</v>
      </c>
      <c r="H118" s="5">
        <f>IFERROR(IF(Loan_Not_Paid*Values_Entered,Ending_Balance,""), "")</f>
        <v>5022.6550432070308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5022.6550432070308</v>
      </c>
      <c r="E119" s="5">
        <f>IFERROR(IF(Loan_Not_Paid*Values_Entered,Monthly_Payment,""), "")</f>
        <v>78.897966320034612</v>
      </c>
      <c r="F119" s="5">
        <f>IFERROR(IF(Loan_Not_Paid*Values_Entered,Principal,""), "")</f>
        <v>58.17951426680618</v>
      </c>
      <c r="G119" s="5">
        <f>IFERROR(IF(Loan_Not_Paid*Values_Entered,Interest,""), "")</f>
        <v>20.718452053228436</v>
      </c>
      <c r="H119" s="5">
        <f>IFERROR(IF(Loan_Not_Paid*Values_Entered,Ending_Balance,""), "")</f>
        <v>4964.4755289402237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4964.4755289402237</v>
      </c>
      <c r="E120" s="5">
        <f>IFERROR(IF(Loan_Not_Paid*Values_Entered,Monthly_Payment,""), "")</f>
        <v>78.897966320034612</v>
      </c>
      <c r="F120" s="5">
        <f>IFERROR(IF(Loan_Not_Paid*Values_Entered,Principal,""), "")</f>
        <v>58.419504763156759</v>
      </c>
      <c r="G120" s="5">
        <f>IFERROR(IF(Loan_Not_Paid*Values_Entered,Interest,""), "")</f>
        <v>20.478461556877857</v>
      </c>
      <c r="H120" s="5">
        <f>IFERROR(IF(Loan_Not_Paid*Values_Entered,Ending_Balance,""), "")</f>
        <v>4906.0560241770727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4906.0560241770727</v>
      </c>
      <c r="E121" s="5">
        <f>IFERROR(IF(Loan_Not_Paid*Values_Entered,Monthly_Payment,""), "")</f>
        <v>78.897966320034612</v>
      </c>
      <c r="F121" s="5">
        <f>IFERROR(IF(Loan_Not_Paid*Values_Entered,Principal,""), "")</f>
        <v>58.660485220304778</v>
      </c>
      <c r="G121" s="5">
        <f>IFERROR(IF(Loan_Not_Paid*Values_Entered,Interest,""), "")</f>
        <v>20.237481099729838</v>
      </c>
      <c r="H121" s="5">
        <f>IFERROR(IF(Loan_Not_Paid*Values_Entered,Ending_Balance,""), "")</f>
        <v>4847.3955389567654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4847.3955389567654</v>
      </c>
      <c r="E122" s="5">
        <f>IFERROR(IF(Loan_Not_Paid*Values_Entered,Monthly_Payment,""), "")</f>
        <v>78.897966320034612</v>
      </c>
      <c r="F122" s="5">
        <f>IFERROR(IF(Loan_Not_Paid*Values_Entered,Principal,""), "")</f>
        <v>58.902459721838532</v>
      </c>
      <c r="G122" s="5">
        <f>IFERROR(IF(Loan_Not_Paid*Values_Entered,Interest,""), "")</f>
        <v>19.99550659819608</v>
      </c>
      <c r="H122" s="5">
        <f>IFERROR(IF(Loan_Not_Paid*Values_Entered,Ending_Balance,""), "")</f>
        <v>4788.4930792349314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4788.4930792349314</v>
      </c>
      <c r="E123" s="5">
        <f>IFERROR(IF(Loan_Not_Paid*Values_Entered,Monthly_Payment,""), "")</f>
        <v>78.897966320034612</v>
      </c>
      <c r="F123" s="5">
        <f>IFERROR(IF(Loan_Not_Paid*Values_Entered,Principal,""), "")</f>
        <v>59.145432368191116</v>
      </c>
      <c r="G123" s="5">
        <f>IFERROR(IF(Loan_Not_Paid*Values_Entered,Interest,""), "")</f>
        <v>19.752533951843496</v>
      </c>
      <c r="H123" s="5">
        <f>IFERROR(IF(Loan_Not_Paid*Values_Entered,Ending_Balance,""), "")</f>
        <v>4729.3476468667413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4729.3476468667413</v>
      </c>
      <c r="E124" s="5">
        <f>IFERROR(IF(Loan_Not_Paid*Values_Entered,Monthly_Payment,""), "")</f>
        <v>78.897966320034612</v>
      </c>
      <c r="F124" s="5">
        <f>IFERROR(IF(Loan_Not_Paid*Values_Entered,Principal,""), "")</f>
        <v>59.389407276709903</v>
      </c>
      <c r="G124" s="5">
        <f>IFERROR(IF(Loan_Not_Paid*Values_Entered,Interest,""), "")</f>
        <v>19.508559043324709</v>
      </c>
      <c r="H124" s="5">
        <f>IFERROR(IF(Loan_Not_Paid*Values_Entered,Ending_Balance,""), "")</f>
        <v>4669.9582395900325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4669.9582395900325</v>
      </c>
      <c r="E125" s="5">
        <f>IFERROR(IF(Loan_Not_Paid*Values_Entered,Monthly_Payment,""), "")</f>
        <v>78.897966320034612</v>
      </c>
      <c r="F125" s="5">
        <f>IFERROR(IF(Loan_Not_Paid*Values_Entered,Principal,""), "")</f>
        <v>59.634388581726327</v>
      </c>
      <c r="G125" s="5">
        <f>IFERROR(IF(Loan_Not_Paid*Values_Entered,Interest,""), "")</f>
        <v>19.263577738308278</v>
      </c>
      <c r="H125" s="5">
        <f>IFERROR(IF(Loan_Not_Paid*Values_Entered,Ending_Balance,""), "")</f>
        <v>4610.3238510083083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4610.3238510083083</v>
      </c>
      <c r="E126" s="5">
        <f>IFERROR(IF(Loan_Not_Paid*Values_Entered,Monthly_Payment,""), "")</f>
        <v>78.897966320034612</v>
      </c>
      <c r="F126" s="5">
        <f>IFERROR(IF(Loan_Not_Paid*Values_Entered,Principal,""), "")</f>
        <v>59.880380434625955</v>
      </c>
      <c r="G126" s="5">
        <f>IFERROR(IF(Loan_Not_Paid*Values_Entered,Interest,""), "")</f>
        <v>19.017585885408653</v>
      </c>
      <c r="H126" s="5">
        <f>IFERROR(IF(Loan_Not_Paid*Values_Entered,Ending_Balance,""), "")</f>
        <v>4550.443470573684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4550.443470573684</v>
      </c>
      <c r="E127" s="5">
        <f>IFERROR(IF(Loan_Not_Paid*Values_Entered,Monthly_Payment,""), "")</f>
        <v>78.897966320034612</v>
      </c>
      <c r="F127" s="5">
        <f>IFERROR(IF(Loan_Not_Paid*Values_Entered,Principal,""), "")</f>
        <v>60.127387003918784</v>
      </c>
      <c r="G127" s="5">
        <f>IFERROR(IF(Loan_Not_Paid*Values_Entered,Interest,""), "")</f>
        <v>18.770579316115828</v>
      </c>
      <c r="H127" s="5">
        <f>IFERROR(IF(Loan_Not_Paid*Values_Entered,Ending_Balance,""), "")</f>
        <v>4490.3160835697654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4490.3160835697654</v>
      </c>
      <c r="E128" s="5">
        <f>IFERROR(IF(Loan_Not_Paid*Values_Entered,Monthly_Payment,""), "")</f>
        <v>78.897966320034612</v>
      </c>
      <c r="F128" s="5">
        <f>IFERROR(IF(Loan_Not_Paid*Values_Entered,Principal,""), "")</f>
        <v>60.37541247530995</v>
      </c>
      <c r="G128" s="5">
        <f>IFERROR(IF(Loan_Not_Paid*Values_Entered,Interest,""), "")</f>
        <v>18.522553844724666</v>
      </c>
      <c r="H128" s="5">
        <f>IFERROR(IF(Loan_Not_Paid*Values_Entered,Ending_Balance,""), "")</f>
        <v>4429.9406710944604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4429.9406710944604</v>
      </c>
      <c r="E129" s="5">
        <f>IFERROR(IF(Loan_Not_Paid*Values_Entered,Monthly_Payment,""), "")</f>
        <v>78.897966320034612</v>
      </c>
      <c r="F129" s="5">
        <f>IFERROR(IF(Loan_Not_Paid*Values_Entered,Principal,""), "")</f>
        <v>60.624461051770602</v>
      </c>
      <c r="G129" s="5">
        <f>IFERROR(IF(Loan_Not_Paid*Values_Entered,Interest,""), "")</f>
        <v>18.273505268264003</v>
      </c>
      <c r="H129" s="5">
        <f>IFERROR(IF(Loan_Not_Paid*Values_Entered,Ending_Balance,""), "")</f>
        <v>4369.3162100426889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4369.3162100426889</v>
      </c>
      <c r="E130" s="5">
        <f>IFERROR(IF(Loan_Not_Paid*Values_Entered,Monthly_Payment,""), "")</f>
        <v>78.897966320034612</v>
      </c>
      <c r="F130" s="5">
        <f>IFERROR(IF(Loan_Not_Paid*Values_Entered,Principal,""), "")</f>
        <v>60.874536953609166</v>
      </c>
      <c r="G130" s="5">
        <f>IFERROR(IF(Loan_Not_Paid*Values_Entered,Interest,""), "")</f>
        <v>18.023429366425454</v>
      </c>
      <c r="H130" s="5">
        <f>IFERROR(IF(Loan_Not_Paid*Values_Entered,Ending_Balance,""), "")</f>
        <v>4308.4416730890862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4308.4416730890862</v>
      </c>
      <c r="E131" s="5">
        <f>IFERROR(IF(Loan_Not_Paid*Values_Entered,Monthly_Payment,""), "")</f>
        <v>78.897966320034612</v>
      </c>
      <c r="F131" s="5">
        <f>IFERROR(IF(Loan_Not_Paid*Values_Entered,Principal,""), "")</f>
        <v>61.125644418542798</v>
      </c>
      <c r="G131" s="5">
        <f>IFERROR(IF(Loan_Not_Paid*Values_Entered,Interest,""), "")</f>
        <v>17.772321901491814</v>
      </c>
      <c r="H131" s="5">
        <f>IFERROR(IF(Loan_Not_Paid*Values_Entered,Ending_Balance,""), "")</f>
        <v>4247.3160286705443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4247.3160286705443</v>
      </c>
      <c r="E132" s="5">
        <f>IFERROR(IF(Loan_Not_Paid*Values_Entered,Monthly_Payment,""), "")</f>
        <v>78.897966320034612</v>
      </c>
      <c r="F132" s="5">
        <f>IFERROR(IF(Loan_Not_Paid*Values_Entered,Principal,""), "")</f>
        <v>61.377787701769293</v>
      </c>
      <c r="G132" s="5">
        <f>IFERROR(IF(Loan_Not_Paid*Values_Entered,Interest,""), "")</f>
        <v>17.520178618265327</v>
      </c>
      <c r="H132" s="5">
        <f>IFERROR(IF(Loan_Not_Paid*Values_Entered,Ending_Balance,""), "")</f>
        <v>4185.9382409687751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4185.9382409687751</v>
      </c>
      <c r="E133" s="5">
        <f>IFERROR(IF(Loan_Not_Paid*Values_Entered,Monthly_Payment,""), "")</f>
        <v>78.897966320034612</v>
      </c>
      <c r="F133" s="5">
        <f>IFERROR(IF(Loan_Not_Paid*Values_Entered,Principal,""), "")</f>
        <v>61.630971076039081</v>
      </c>
      <c r="G133" s="5">
        <f>IFERROR(IF(Loan_Not_Paid*Values_Entered,Interest,""), "")</f>
        <v>17.266995243995527</v>
      </c>
      <c r="H133" s="5">
        <f>IFERROR(IF(Loan_Not_Paid*Values_Entered,Ending_Balance,""), "")</f>
        <v>4124.3072698927372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4124.3072698927372</v>
      </c>
      <c r="E134" s="5">
        <f>IFERROR(IF(Loan_Not_Paid*Values_Entered,Monthly_Payment,""), "")</f>
        <v>78.897966320034612</v>
      </c>
      <c r="F134" s="5">
        <f>IFERROR(IF(Loan_Not_Paid*Values_Entered,Principal,""), "")</f>
        <v>61.885198831727749</v>
      </c>
      <c r="G134" s="5">
        <f>IFERROR(IF(Loan_Not_Paid*Values_Entered,Interest,""), "")</f>
        <v>17.012767488306867</v>
      </c>
      <c r="H134" s="5">
        <f>IFERROR(IF(Loan_Not_Paid*Values_Entered,Ending_Balance,""), "")</f>
        <v>4062.4220710610116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4062.4220710610116</v>
      </c>
      <c r="E135" s="5">
        <f>IFERROR(IF(Loan_Not_Paid*Values_Entered,Monthly_Payment,""), "")</f>
        <v>78.897966320034612</v>
      </c>
      <c r="F135" s="5">
        <f>IFERROR(IF(Loan_Not_Paid*Values_Entered,Principal,""), "")</f>
        <v>62.140475276908624</v>
      </c>
      <c r="G135" s="5">
        <f>IFERROR(IF(Loan_Not_Paid*Values_Entered,Interest,""), "")</f>
        <v>16.757491043125988</v>
      </c>
      <c r="H135" s="5">
        <f>IFERROR(IF(Loan_Not_Paid*Values_Entered,Ending_Balance,""), "")</f>
        <v>4000.2815957841085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4000.2815957841085</v>
      </c>
      <c r="E136" s="5">
        <f>IFERROR(IF(Loan_Not_Paid*Values_Entered,Monthly_Payment,""), "")</f>
        <v>78.897966320034612</v>
      </c>
      <c r="F136" s="5">
        <f>IFERROR(IF(Loan_Not_Paid*Values_Entered,Principal,""), "")</f>
        <v>62.396804737425875</v>
      </c>
      <c r="G136" s="5">
        <f>IFERROR(IF(Loan_Not_Paid*Values_Entered,Interest,""), "")</f>
        <v>16.501161582608741</v>
      </c>
      <c r="H136" s="5">
        <f>IFERROR(IF(Loan_Not_Paid*Values_Entered,Ending_Balance,""), "")</f>
        <v>3937.8847910466811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3937.8847910466811</v>
      </c>
      <c r="E137" s="5">
        <f>IFERROR(IF(Loan_Not_Paid*Values_Entered,Monthly_Payment,""), "")</f>
        <v>78.897966320034612</v>
      </c>
      <c r="F137" s="5">
        <f>IFERROR(IF(Loan_Not_Paid*Values_Entered,Principal,""), "")</f>
        <v>62.654191556967753</v>
      </c>
      <c r="G137" s="5">
        <f>IFERROR(IF(Loan_Not_Paid*Values_Entered,Interest,""), "")</f>
        <v>16.24377476306686</v>
      </c>
      <c r="H137" s="5">
        <f>IFERROR(IF(Loan_Not_Paid*Values_Entered,Ending_Balance,""), "")</f>
        <v>3875.2305994897179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3875.2305994897179</v>
      </c>
      <c r="E138" s="5">
        <f>IFERROR(IF(Loan_Not_Paid*Values_Entered,Monthly_Payment,""), "")</f>
        <v>78.897966320034612</v>
      </c>
      <c r="F138" s="5">
        <f>IFERROR(IF(Loan_Not_Paid*Values_Entered,Principal,""), "")</f>
        <v>62.91264009714024</v>
      </c>
      <c r="G138" s="5">
        <f>IFERROR(IF(Loan_Not_Paid*Values_Entered,Interest,""), "")</f>
        <v>15.985326222894368</v>
      </c>
      <c r="H138" s="5">
        <f>IFERROR(IF(Loan_Not_Paid*Values_Entered,Ending_Balance,""), "")</f>
        <v>3812.3179593925779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3812.3179593925779</v>
      </c>
      <c r="E139" s="5">
        <f>IFERROR(IF(Loan_Not_Paid*Values_Entered,Monthly_Payment,""), "")</f>
        <v>78.897966320034612</v>
      </c>
      <c r="F139" s="5">
        <f>IFERROR(IF(Loan_Not_Paid*Values_Entered,Principal,""), "")</f>
        <v>63.172154737540957</v>
      </c>
      <c r="G139" s="5">
        <f>IFERROR(IF(Loan_Not_Paid*Values_Entered,Interest,""), "")</f>
        <v>15.725811582493664</v>
      </c>
      <c r="H139" s="5">
        <f>IFERROR(IF(Loan_Not_Paid*Values_Entered,Ending_Balance,""), "")</f>
        <v>3749.1458046550379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3749.1458046550379</v>
      </c>
      <c r="E140" s="5">
        <f>IFERROR(IF(Loan_Not_Paid*Values_Entered,Monthly_Payment,""), "")</f>
        <v>78.897966320034612</v>
      </c>
      <c r="F140" s="5">
        <f>IFERROR(IF(Loan_Not_Paid*Values_Entered,Principal,""), "")</f>
        <v>63.432739875833313</v>
      </c>
      <c r="G140" s="5">
        <f>IFERROR(IF(Loan_Not_Paid*Values_Entered,Interest,""), "")</f>
        <v>15.465226444201308</v>
      </c>
      <c r="H140" s="5">
        <f>IFERROR(IF(Loan_Not_Paid*Values_Entered,Ending_Balance,""), "")</f>
        <v>3685.7130647792092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3685.7130647792092</v>
      </c>
      <c r="E141" s="5">
        <f>IFERROR(IF(Loan_Not_Paid*Values_Entered,Monthly_Payment,""), "")</f>
        <v>78.897966320034612</v>
      </c>
      <c r="F141" s="5">
        <f>IFERROR(IF(Loan_Not_Paid*Values_Entered,Principal,""), "")</f>
        <v>63.694399927821117</v>
      </c>
      <c r="G141" s="5">
        <f>IFERROR(IF(Loan_Not_Paid*Values_Entered,Interest,""), "")</f>
        <v>15.203566392213496</v>
      </c>
      <c r="H141" s="5">
        <f>IFERROR(IF(Loan_Not_Paid*Values_Entered,Ending_Balance,""), "")</f>
        <v>3622.01866485139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3622.01866485139</v>
      </c>
      <c r="E142" s="5">
        <f>IFERROR(IF(Loan_Not_Paid*Values_Entered,Monthly_Payment,""), "")</f>
        <v>78.897966320034612</v>
      </c>
      <c r="F142" s="5">
        <f>IFERROR(IF(Loan_Not_Paid*Values_Entered,Principal,""), "")</f>
        <v>63.957139327523379</v>
      </c>
      <c r="G142" s="5">
        <f>IFERROR(IF(Loan_Not_Paid*Values_Entered,Interest,""), "")</f>
        <v>14.940826992511232</v>
      </c>
      <c r="H142" s="5">
        <f>IFERROR(IF(Loan_Not_Paid*Values_Entered,Ending_Balance,""), "")</f>
        <v>3558.0615255238681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3558.0615255238681</v>
      </c>
      <c r="E143" s="5">
        <f>IFERROR(IF(Loan_Not_Paid*Values_Entered,Monthly_Payment,""), "")</f>
        <v>78.897966320034612</v>
      </c>
      <c r="F143" s="5">
        <f>IFERROR(IF(Loan_Not_Paid*Values_Entered,Principal,""), "")</f>
        <v>64.220962527249412</v>
      </c>
      <c r="G143" s="5">
        <f>IFERROR(IF(Loan_Not_Paid*Values_Entered,Interest,""), "")</f>
        <v>14.677003792785202</v>
      </c>
      <c r="H143" s="5">
        <f>IFERROR(IF(Loan_Not_Paid*Values_Entered,Ending_Balance,""), "")</f>
        <v>3493.8405629966219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3493.8405629966219</v>
      </c>
      <c r="E144" s="5">
        <f>IFERROR(IF(Loan_Not_Paid*Values_Entered,Monthly_Payment,""), "")</f>
        <v>78.897966320034612</v>
      </c>
      <c r="F144" s="5">
        <f>IFERROR(IF(Loan_Not_Paid*Values_Entered,Principal,""), "")</f>
        <v>64.485873997674318</v>
      </c>
      <c r="G144" s="5">
        <f>IFERROR(IF(Loan_Not_Paid*Values_Entered,Interest,""), "")</f>
        <v>14.412092322360296</v>
      </c>
      <c r="H144" s="5">
        <f>IFERROR(IF(Loan_Not_Paid*Values_Entered,Ending_Balance,""), "")</f>
        <v>3429.3546889989484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3429.3546889989484</v>
      </c>
      <c r="E145" s="5">
        <f>IFERROR(IF(Loan_Not_Paid*Values_Entered,Monthly_Payment,""), "")</f>
        <v>78.897966320034612</v>
      </c>
      <c r="F145" s="5">
        <f>IFERROR(IF(Loan_Not_Paid*Values_Entered,Principal,""), "")</f>
        <v>64.75187822791473</v>
      </c>
      <c r="G145" s="5">
        <f>IFERROR(IF(Loan_Not_Paid*Values_Entered,Interest,""), "")</f>
        <v>14.146088092119887</v>
      </c>
      <c r="H145" s="5">
        <f>IFERROR(IF(Loan_Not_Paid*Values_Entered,Ending_Balance,""), "")</f>
        <v>3364.6028107710354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3364.6028107710354</v>
      </c>
      <c r="E146" s="5">
        <f>IFERROR(IF(Loan_Not_Paid*Values_Entered,Monthly_Payment,""), "")</f>
        <v>78.897966320034612</v>
      </c>
      <c r="F146" s="5">
        <f>IFERROR(IF(Loan_Not_Paid*Values_Entered,Principal,""), "")</f>
        <v>65.018979725604879</v>
      </c>
      <c r="G146" s="5">
        <f>IFERROR(IF(Loan_Not_Paid*Values_Entered,Interest,""), "")</f>
        <v>13.878986594429739</v>
      </c>
      <c r="H146" s="5">
        <f>IFERROR(IF(Loan_Not_Paid*Values_Entered,Ending_Balance,""), "")</f>
        <v>3299.5838310454365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3299.5838310454365</v>
      </c>
      <c r="E147" s="5">
        <f>IFERROR(IF(Loan_Not_Paid*Values_Entered,Monthly_Payment,""), "")</f>
        <v>78.897966320034612</v>
      </c>
      <c r="F147" s="5">
        <f>IFERROR(IF(Loan_Not_Paid*Values_Entered,Principal,""), "")</f>
        <v>65.287183016972989</v>
      </c>
      <c r="G147" s="5">
        <f>IFERROR(IF(Loan_Not_Paid*Values_Entered,Interest,""), "")</f>
        <v>13.610783303061622</v>
      </c>
      <c r="H147" s="5">
        <f>IFERROR(IF(Loan_Not_Paid*Values_Entered,Ending_Balance,""), "")</f>
        <v>3234.2966480284667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3234.2966480284667</v>
      </c>
      <c r="E148" s="5">
        <f>IFERROR(IF(Loan_Not_Paid*Values_Entered,Monthly_Payment,""), "")</f>
        <v>78.897966320034612</v>
      </c>
      <c r="F148" s="5">
        <f>IFERROR(IF(Loan_Not_Paid*Values_Entered,Principal,""), "")</f>
        <v>65.556492646918002</v>
      </c>
      <c r="G148" s="5">
        <f>IFERROR(IF(Loan_Not_Paid*Values_Entered,Interest,""), "")</f>
        <v>13.341473673116608</v>
      </c>
      <c r="H148" s="5">
        <f>IFERROR(IF(Loan_Not_Paid*Values_Entered,Ending_Balance,""), "")</f>
        <v>3168.7401553815453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3168.7401553815453</v>
      </c>
      <c r="E149" s="5">
        <f>IFERROR(IF(Loan_Not_Paid*Values_Entered,Monthly_Payment,""), "")</f>
        <v>78.897966320034612</v>
      </c>
      <c r="F149" s="5">
        <f>IFERROR(IF(Loan_Not_Paid*Values_Entered,Principal,""), "")</f>
        <v>65.826913179086546</v>
      </c>
      <c r="G149" s="5">
        <f>IFERROR(IF(Loan_Not_Paid*Values_Entered,Interest,""), "")</f>
        <v>13.07105314094807</v>
      </c>
      <c r="H149" s="5">
        <f>IFERROR(IF(Loan_Not_Paid*Values_Entered,Ending_Balance,""), "")</f>
        <v>3102.9132422024632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3102.9132422024632</v>
      </c>
      <c r="E150" s="5">
        <f>IFERROR(IF(Loan_Not_Paid*Values_Entered,Monthly_Payment,""), "")</f>
        <v>78.897966320034612</v>
      </c>
      <c r="F150" s="5">
        <f>IFERROR(IF(Loan_Not_Paid*Values_Entered,Principal,""), "")</f>
        <v>66.098449195950266</v>
      </c>
      <c r="G150" s="5">
        <f>IFERROR(IF(Loan_Not_Paid*Values_Entered,Interest,""), "")</f>
        <v>12.799517124084339</v>
      </c>
      <c r="H150" s="5">
        <f>IFERROR(IF(Loan_Not_Paid*Values_Entered,Ending_Balance,""), "")</f>
        <v>3036.8147930065152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3036.8147930065152</v>
      </c>
      <c r="E151" s="5">
        <f>IFERROR(IF(Loan_Not_Paid*Values_Entered,Monthly_Payment,""), "")</f>
        <v>78.897966320034612</v>
      </c>
      <c r="F151" s="5">
        <f>IFERROR(IF(Loan_Not_Paid*Values_Entered,Principal,""), "")</f>
        <v>66.371105298883563</v>
      </c>
      <c r="G151" s="5">
        <f>IFERROR(IF(Loan_Not_Paid*Values_Entered,Interest,""), "")</f>
        <v>12.526861021151042</v>
      </c>
      <c r="H151" s="5">
        <f>IFERROR(IF(Loan_Not_Paid*Values_Entered,Ending_Balance,""), "")</f>
        <v>2970.4436877076332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2970.4436877076332</v>
      </c>
      <c r="E152" s="5">
        <f>IFERROR(IF(Loan_Not_Paid*Values_Entered,Monthly_Payment,""), "")</f>
        <v>78.897966320034612</v>
      </c>
      <c r="F152" s="5">
        <f>IFERROR(IF(Loan_Not_Paid*Values_Entered,Principal,""), "")</f>
        <v>66.644886108241465</v>
      </c>
      <c r="G152" s="5">
        <f>IFERROR(IF(Loan_Not_Paid*Values_Entered,Interest,""), "")</f>
        <v>12.253080211793149</v>
      </c>
      <c r="H152" s="5">
        <f>IFERROR(IF(Loan_Not_Paid*Values_Entered,Ending_Balance,""), "")</f>
        <v>2903.7988015993942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2903.7988015993942</v>
      </c>
      <c r="E153" s="5">
        <f>IFERROR(IF(Loan_Not_Paid*Values_Entered,Monthly_Payment,""), "")</f>
        <v>78.897966320034612</v>
      </c>
      <c r="F153" s="5">
        <f>IFERROR(IF(Loan_Not_Paid*Values_Entered,Principal,""), "")</f>
        <v>66.919796263437959</v>
      </c>
      <c r="G153" s="5">
        <f>IFERROR(IF(Loan_Not_Paid*Values_Entered,Interest,""), "")</f>
        <v>11.978170056596655</v>
      </c>
      <c r="H153" s="5">
        <f>IFERROR(IF(Loan_Not_Paid*Values_Entered,Ending_Balance,""), "")</f>
        <v>2836.8790053359553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2836.8790053359553</v>
      </c>
      <c r="E154" s="5">
        <f>IFERROR(IF(Loan_Not_Paid*Values_Entered,Monthly_Payment,""), "")</f>
        <v>78.897966320034612</v>
      </c>
      <c r="F154" s="5">
        <f>IFERROR(IF(Loan_Not_Paid*Values_Entered,Principal,""), "")</f>
        <v>67.195840423024649</v>
      </c>
      <c r="G154" s="5">
        <f>IFERROR(IF(Loan_Not_Paid*Values_Entered,Interest,""), "")</f>
        <v>11.702125897009973</v>
      </c>
      <c r="H154" s="5">
        <f>IFERROR(IF(Loan_Not_Paid*Values_Entered,Ending_Balance,""), "")</f>
        <v>2769.6831649129344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2769.6831649129344</v>
      </c>
      <c r="E155" s="5">
        <f>IFERROR(IF(Loan_Not_Paid*Values_Entered,Monthly_Payment,""), "")</f>
        <v>78.897966320034612</v>
      </c>
      <c r="F155" s="5">
        <f>IFERROR(IF(Loan_Not_Paid*Values_Entered,Principal,""), "")</f>
        <v>67.473023264769623</v>
      </c>
      <c r="G155" s="5">
        <f>IFERROR(IF(Loan_Not_Paid*Values_Entered,Interest,""), "")</f>
        <v>11.424943055264997</v>
      </c>
      <c r="H155" s="5">
        <f>IFERROR(IF(Loan_Not_Paid*Values_Entered,Ending_Balance,""), "")</f>
        <v>2702.2101416481655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2702.2101416481655</v>
      </c>
      <c r="E156" s="5">
        <f>IFERROR(IF(Loan_Not_Paid*Values_Entered,Monthly_Payment,""), "")</f>
        <v>78.897966320034612</v>
      </c>
      <c r="F156" s="5">
        <f>IFERROR(IF(Loan_Not_Paid*Values_Entered,Principal,""), "")</f>
        <v>67.751349485736796</v>
      </c>
      <c r="G156" s="5">
        <f>IFERROR(IF(Loan_Not_Paid*Values_Entered,Interest,""), "")</f>
        <v>11.14661683429782</v>
      </c>
      <c r="H156" s="5">
        <f>IFERROR(IF(Loan_Not_Paid*Values_Entered,Ending_Balance,""), "")</f>
        <v>2634.4587921624334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2634.4587921624334</v>
      </c>
      <c r="E157" s="5">
        <f>IFERROR(IF(Loan_Not_Paid*Values_Entered,Monthly_Payment,""), "")</f>
        <v>78.897966320034612</v>
      </c>
      <c r="F157" s="5">
        <f>IFERROR(IF(Loan_Not_Paid*Values_Entered,Principal,""), "")</f>
        <v>68.030823802365461</v>
      </c>
      <c r="G157" s="5">
        <f>IFERROR(IF(Loan_Not_Paid*Values_Entered,Interest,""), "")</f>
        <v>10.867142517669155</v>
      </c>
      <c r="H157" s="5">
        <f>IFERROR(IF(Loan_Not_Paid*Values_Entered,Ending_Balance,""), "")</f>
        <v>2566.4279683600707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2566.4279683600707</v>
      </c>
      <c r="E158" s="5">
        <f>IFERROR(IF(Loan_Not_Paid*Values_Entered,Monthly_Payment,""), "")</f>
        <v>78.897966320034612</v>
      </c>
      <c r="F158" s="5">
        <f>IFERROR(IF(Loan_Not_Paid*Values_Entered,Principal,""), "")</f>
        <v>68.31145095055021</v>
      </c>
      <c r="G158" s="5">
        <f>IFERROR(IF(Loan_Not_Paid*Values_Entered,Interest,""), "")</f>
        <v>10.586515369484397</v>
      </c>
      <c r="H158" s="5">
        <f>IFERROR(IF(Loan_Not_Paid*Values_Entered,Ending_Balance,""), "")</f>
        <v>2498.1165174095222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2498.1165174095222</v>
      </c>
      <c r="E159" s="5">
        <f>IFERROR(IF(Loan_Not_Paid*Values_Entered,Monthly_Payment,""), "")</f>
        <v>78.897966320034612</v>
      </c>
      <c r="F159" s="5">
        <f>IFERROR(IF(Loan_Not_Paid*Values_Entered,Principal,""), "")</f>
        <v>68.59323568572124</v>
      </c>
      <c r="G159" s="5">
        <f>IFERROR(IF(Loan_Not_Paid*Values_Entered,Interest,""), "")</f>
        <v>10.304730634313378</v>
      </c>
      <c r="H159" s="5">
        <f>IFERROR(IF(Loan_Not_Paid*Values_Entered,Ending_Balance,""), "")</f>
        <v>2429.5232817238048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2429.5232817238048</v>
      </c>
      <c r="E160" s="5">
        <f>IFERROR(IF(Loan_Not_Paid*Values_Entered,Monthly_Payment,""), "")</f>
        <v>78.897966320034612</v>
      </c>
      <c r="F160" s="5">
        <f>IFERROR(IF(Loan_Not_Paid*Values_Entered,Principal,""), "")</f>
        <v>68.876182782924829</v>
      </c>
      <c r="G160" s="5">
        <f>IFERROR(IF(Loan_Not_Paid*Values_Entered,Interest,""), "")</f>
        <v>10.02178353710978</v>
      </c>
      <c r="H160" s="5">
        <f>IFERROR(IF(Loan_Not_Paid*Values_Entered,Ending_Balance,""), "")</f>
        <v>2360.6470989408808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2360.6470989408808</v>
      </c>
      <c r="E161" s="5">
        <f>IFERROR(IF(Loan_Not_Paid*Values_Entered,Monthly_Payment,""), "")</f>
        <v>78.897966320034612</v>
      </c>
      <c r="F161" s="5">
        <f>IFERROR(IF(Loan_Not_Paid*Values_Entered,Principal,""), "")</f>
        <v>69.16029703690441</v>
      </c>
      <c r="G161" s="5">
        <f>IFERROR(IF(Loan_Not_Paid*Values_Entered,Interest,""), "")</f>
        <v>9.7376692831302147</v>
      </c>
      <c r="H161" s="5">
        <f>IFERROR(IF(Loan_Not_Paid*Values_Entered,Ending_Balance,""), "")</f>
        <v>2291.4868019039768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2291.4868019039768</v>
      </c>
      <c r="E162" s="5">
        <f>IFERROR(IF(Loan_Not_Paid*Values_Entered,Monthly_Payment,""), "")</f>
        <v>78.897966320034612</v>
      </c>
      <c r="F162" s="5">
        <f>IFERROR(IF(Loan_Not_Paid*Values_Entered,Principal,""), "")</f>
        <v>69.445583262181628</v>
      </c>
      <c r="G162" s="5">
        <f>IFERROR(IF(Loan_Not_Paid*Values_Entered,Interest,""), "")</f>
        <v>9.4523830578529822</v>
      </c>
      <c r="H162" s="5">
        <f>IFERROR(IF(Loan_Not_Paid*Values_Entered,Ending_Balance,""), "")</f>
        <v>2222.0412186418071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2222.0412186418071</v>
      </c>
      <c r="E163" s="5">
        <f>IFERROR(IF(Loan_Not_Paid*Values_Entered,Monthly_Payment,""), "")</f>
        <v>78.897966320034612</v>
      </c>
      <c r="F163" s="5">
        <f>IFERROR(IF(Loan_Not_Paid*Values_Entered,Principal,""), "")</f>
        <v>69.73204629313814</v>
      </c>
      <c r="G163" s="5">
        <f>IFERROR(IF(Loan_Not_Paid*Values_Entered,Interest,""), "")</f>
        <v>9.1659200268964849</v>
      </c>
      <c r="H163" s="5">
        <f>IFERROR(IF(Loan_Not_Paid*Values_Entered,Ending_Balance,""), "")</f>
        <v>2152.3091723486687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2152.3091723486687</v>
      </c>
      <c r="E164" s="5">
        <f>IFERROR(IF(Loan_Not_Paid*Values_Entered,Monthly_Payment,""), "")</f>
        <v>78.897966320034612</v>
      </c>
      <c r="F164" s="5">
        <f>IFERROR(IF(Loan_Not_Paid*Values_Entered,Principal,""), "")</f>
        <v>70.019690984097309</v>
      </c>
      <c r="G164" s="5">
        <f>IFERROR(IF(Loan_Not_Paid*Values_Entered,Interest,""), "")</f>
        <v>8.878275335937289</v>
      </c>
      <c r="H164" s="5">
        <f>IFERROR(IF(Loan_Not_Paid*Values_Entered,Ending_Balance,""), "")</f>
        <v>2082.2894813645689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2082.2894813645689</v>
      </c>
      <c r="E165" s="5">
        <f>IFERROR(IF(Loan_Not_Paid*Values_Entered,Monthly_Payment,""), "")</f>
        <v>78.897966320034612</v>
      </c>
      <c r="F165" s="5">
        <f>IFERROR(IF(Loan_Not_Paid*Values_Entered,Principal,""), "")</f>
        <v>70.308522209406732</v>
      </c>
      <c r="G165" s="5">
        <f>IFERROR(IF(Loan_Not_Paid*Values_Entered,Interest,""), "")</f>
        <v>8.5894441106278894</v>
      </c>
      <c r="H165" s="5">
        <f>IFERROR(IF(Loan_Not_Paid*Values_Entered,Ending_Balance,""), "")</f>
        <v>2011.9809591551639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2011.9809591551639</v>
      </c>
      <c r="E166" s="5">
        <f>IFERROR(IF(Loan_Not_Paid*Values_Entered,Monthly_Payment,""), "")</f>
        <v>78.897966320034612</v>
      </c>
      <c r="F166" s="5">
        <f>IFERROR(IF(Loan_Not_Paid*Values_Entered,Principal,""), "")</f>
        <v>70.598544863520544</v>
      </c>
      <c r="G166" s="5">
        <f>IFERROR(IF(Loan_Not_Paid*Values_Entered,Interest,""), "")</f>
        <v>8.299421456514084</v>
      </c>
      <c r="H166" s="5">
        <f>IFERROR(IF(Loan_Not_Paid*Values_Entered,Ending_Balance,""), "")</f>
        <v>1941.3824142916492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1941.3824142916492</v>
      </c>
      <c r="E167" s="5">
        <f>IFERROR(IF(Loan_Not_Paid*Values_Entered,Monthly_Payment,""), "")</f>
        <v>78.897966320034612</v>
      </c>
      <c r="F167" s="5">
        <f>IFERROR(IF(Loan_Not_Paid*Values_Entered,Principal,""), "")</f>
        <v>70.889763861082557</v>
      </c>
      <c r="G167" s="5">
        <f>IFERROR(IF(Loan_Not_Paid*Values_Entered,Interest,""), "")</f>
        <v>8.0082024589520611</v>
      </c>
      <c r="H167" s="5">
        <f>IFERROR(IF(Loan_Not_Paid*Values_Entered,Ending_Balance,""), "")</f>
        <v>1870.4926504305658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1870.4926504305658</v>
      </c>
      <c r="E168" s="5">
        <f>IFERROR(IF(Loan_Not_Paid*Values_Entered,Monthly_Payment,""), "")</f>
        <v>78.897966320034612</v>
      </c>
      <c r="F168" s="5">
        <f>IFERROR(IF(Loan_Not_Paid*Values_Entered,Principal,""), "")</f>
        <v>71.182184137009514</v>
      </c>
      <c r="G168" s="5">
        <f>IFERROR(IF(Loan_Not_Paid*Values_Entered,Interest,""), "")</f>
        <v>7.7157821830250972</v>
      </c>
      <c r="H168" s="5">
        <f>IFERROR(IF(Loan_Not_Paid*Values_Entered,Ending_Balance,""), "")</f>
        <v>1799.3104662935621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1799.3104662935621</v>
      </c>
      <c r="E169" s="5">
        <f>IFERROR(IF(Loan_Not_Paid*Values_Entered,Monthly_Payment,""), "")</f>
        <v>78.897966320034612</v>
      </c>
      <c r="F169" s="5">
        <f>IFERROR(IF(Loan_Not_Paid*Values_Entered,Principal,""), "")</f>
        <v>71.475810646574686</v>
      </c>
      <c r="G169" s="5">
        <f>IFERROR(IF(Loan_Not_Paid*Values_Entered,Interest,""), "")</f>
        <v>7.4221556734599323</v>
      </c>
      <c r="H169" s="5">
        <f>IFERROR(IF(Loan_Not_Paid*Values_Entered,Ending_Balance,""), "")</f>
        <v>1727.8346556469878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1727.8346556469878</v>
      </c>
      <c r="E170" s="5">
        <f>IFERROR(IF(Loan_Not_Paid*Values_Entered,Monthly_Payment,""), "")</f>
        <v>78.897966320034612</v>
      </c>
      <c r="F170" s="5">
        <f>IFERROR(IF(Loan_Not_Paid*Values_Entered,Principal,""), "")</f>
        <v>71.770648365491795</v>
      </c>
      <c r="G170" s="5">
        <f>IFERROR(IF(Loan_Not_Paid*Values_Entered,Interest,""), "")</f>
        <v>7.1273179545428125</v>
      </c>
      <c r="H170" s="5">
        <f>IFERROR(IF(Loan_Not_Paid*Values_Entered,Ending_Balance,""), "")</f>
        <v>1656.0640072815004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1656.0640072815004</v>
      </c>
      <c r="E171" s="5">
        <f>IFERROR(IF(Loan_Not_Paid*Values_Entered,Monthly_Payment,""), "")</f>
        <v>78.897966320034612</v>
      </c>
      <c r="F171" s="5">
        <f>IFERROR(IF(Loan_Not_Paid*Values_Entered,Principal,""), "")</f>
        <v>72.066702289999455</v>
      </c>
      <c r="G171" s="5">
        <f>IFERROR(IF(Loan_Not_Paid*Values_Entered,Interest,""), "")</f>
        <v>6.8312640300351584</v>
      </c>
      <c r="H171" s="5">
        <f>IFERROR(IF(Loan_Not_Paid*Values_Entered,Ending_Balance,""), "")</f>
        <v>1583.9973049915025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1583.9973049915025</v>
      </c>
      <c r="E172" s="5">
        <f>IFERROR(IF(Loan_Not_Paid*Values_Entered,Monthly_Payment,""), "")</f>
        <v>78.897966320034612</v>
      </c>
      <c r="F172" s="5">
        <f>IFERROR(IF(Loan_Not_Paid*Values_Entered,Principal,""), "")</f>
        <v>72.363977436945703</v>
      </c>
      <c r="G172" s="5">
        <f>IFERROR(IF(Loan_Not_Paid*Values_Entered,Interest,""), "")</f>
        <v>6.5339888830889112</v>
      </c>
      <c r="H172" s="5">
        <f>IFERROR(IF(Loan_Not_Paid*Values_Entered,Ending_Balance,""), "")</f>
        <v>1511.6333275545621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1511.6333275545621</v>
      </c>
      <c r="E173" s="5">
        <f>IFERROR(IF(Loan_Not_Paid*Values_Entered,Monthly_Payment,""), "")</f>
        <v>78.897966320034612</v>
      </c>
      <c r="F173" s="5">
        <f>IFERROR(IF(Loan_Not_Paid*Values_Entered,Principal,""), "")</f>
        <v>72.662478843873089</v>
      </c>
      <c r="G173" s="5">
        <f>IFERROR(IF(Loan_Not_Paid*Values_Entered,Interest,""), "")</f>
        <v>6.2354874761615102</v>
      </c>
      <c r="H173" s="5">
        <f>IFERROR(IF(Loan_Not_Paid*Values_Entered,Ending_Balance,""), "")</f>
        <v>1438.9708487106909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1438.9708487106909</v>
      </c>
      <c r="E174" s="5">
        <f>IFERROR(IF(Loan_Not_Paid*Values_Entered,Monthly_Payment,""), "")</f>
        <v>78.897966320034612</v>
      </c>
      <c r="F174" s="5">
        <f>IFERROR(IF(Loan_Not_Paid*Values_Entered,Principal,""), "")</f>
        <v>72.962211569104085</v>
      </c>
      <c r="G174" s="5">
        <f>IFERROR(IF(Loan_Not_Paid*Values_Entered,Interest,""), "")</f>
        <v>5.9357547509305331</v>
      </c>
      <c r="H174" s="5">
        <f>IFERROR(IF(Loan_Not_Paid*Values_Entered,Ending_Balance,""), "")</f>
        <v>1366.0086371415891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1366.0086371415891</v>
      </c>
      <c r="E175" s="5">
        <f>IFERROR(IF(Loan_Not_Paid*Values_Entered,Monthly_Payment,""), "")</f>
        <v>78.897966320034612</v>
      </c>
      <c r="F175" s="5">
        <f>IFERROR(IF(Loan_Not_Paid*Values_Entered,Principal,""), "")</f>
        <v>73.263180691826634</v>
      </c>
      <c r="G175" s="5">
        <f>IFERROR(IF(Loan_Not_Paid*Values_Entered,Interest,""), "")</f>
        <v>5.6347856282079789</v>
      </c>
      <c r="H175" s="5">
        <f>IFERROR(IF(Loan_Not_Paid*Values_Entered,Ending_Balance,""), "")</f>
        <v>1292.7454564497675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1292.7454564497675</v>
      </c>
      <c r="E176" s="5">
        <f>IFERROR(IF(Loan_Not_Paid*Values_Entered,Monthly_Payment,""), "")</f>
        <v>78.897966320034612</v>
      </c>
      <c r="F176" s="5">
        <f>IFERROR(IF(Loan_Not_Paid*Values_Entered,Principal,""), "")</f>
        <v>73.565391312180424</v>
      </c>
      <c r="G176" s="5">
        <f>IFERROR(IF(Loan_Not_Paid*Values_Entered,Interest,""), "")</f>
        <v>5.3325750078541949</v>
      </c>
      <c r="H176" s="5">
        <f>IFERROR(IF(Loan_Not_Paid*Values_Entered,Ending_Balance,""), "")</f>
        <v>1219.1800651375888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1219.1800651375888</v>
      </c>
      <c r="E177" s="5">
        <f>IFERROR(IF(Loan_Not_Paid*Values_Entered,Monthly_Payment,""), "")</f>
        <v>78.897966320034612</v>
      </c>
      <c r="F177" s="5">
        <f>IFERROR(IF(Loan_Not_Paid*Values_Entered,Principal,""), "")</f>
        <v>73.868848551343177</v>
      </c>
      <c r="G177" s="5">
        <f>IFERROR(IF(Loan_Not_Paid*Values_Entered,Interest,""), "")</f>
        <v>5.0291177686914503</v>
      </c>
      <c r="H177" s="5">
        <f>IFERROR(IF(Loan_Not_Paid*Values_Entered,Ending_Balance,""), "")</f>
        <v>1145.311216586244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1145.311216586244</v>
      </c>
      <c r="E178" s="5">
        <f>IFERROR(IF(Loan_Not_Paid*Values_Entered,Monthly_Payment,""), "")</f>
        <v>78.897966320034612</v>
      </c>
      <c r="F178" s="5">
        <f>IFERROR(IF(Loan_Not_Paid*Values_Entered,Principal,""), "")</f>
        <v>74.173557551617449</v>
      </c>
      <c r="G178" s="5">
        <f>IFERROR(IF(Loan_Not_Paid*Values_Entered,Interest,""), "")</f>
        <v>4.7244087684171596</v>
      </c>
      <c r="H178" s="5">
        <f>IFERROR(IF(Loan_Not_Paid*Values_Entered,Ending_Balance,""), "")</f>
        <v>1071.1376590346372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1071.1376590346372</v>
      </c>
      <c r="E179" s="5">
        <f>IFERROR(IF(Loan_Not_Paid*Values_Entered,Monthly_Payment,""), "")</f>
        <v>78.897966320034612</v>
      </c>
      <c r="F179" s="5">
        <f>IFERROR(IF(Loan_Not_Paid*Values_Entered,Principal,""), "")</f>
        <v>74.479523476517869</v>
      </c>
      <c r="G179" s="5">
        <f>IFERROR(IF(Loan_Not_Paid*Values_Entered,Interest,""), "")</f>
        <v>4.4184428435167371</v>
      </c>
      <c r="H179" s="5">
        <f>IFERROR(IF(Loan_Not_Paid*Values_Entered,Ending_Balance,""), "")</f>
        <v>996.65813555811837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996.65813555811837</v>
      </c>
      <c r="E180" s="5">
        <f>IFERROR(IF(Loan_Not_Paid*Values_Entered,Monthly_Payment,""), "")</f>
        <v>78.897966320034612</v>
      </c>
      <c r="F180" s="5">
        <f>IFERROR(IF(Loan_Not_Paid*Values_Entered,Principal,""), "")</f>
        <v>74.786751510858522</v>
      </c>
      <c r="G180" s="5">
        <f>IFERROR(IF(Loan_Not_Paid*Values_Entered,Interest,""), "")</f>
        <v>4.1112148091761016</v>
      </c>
      <c r="H180" s="5">
        <f>IFERROR(IF(Loan_Not_Paid*Values_Entered,Ending_Balance,""), "")</f>
        <v>921.8713840472592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921.8713840472592</v>
      </c>
      <c r="E181" s="5">
        <f>IFERROR(IF(Loan_Not_Paid*Values_Entered,Monthly_Payment,""), "")</f>
        <v>78.897966320034612</v>
      </c>
      <c r="F181" s="5">
        <f>IFERROR(IF(Loan_Not_Paid*Values_Entered,Principal,""), "")</f>
        <v>75.095246860840817</v>
      </c>
      <c r="G181" s="5">
        <f>IFERROR(IF(Loan_Not_Paid*Values_Entered,Interest,""), "")</f>
        <v>3.8027194591938094</v>
      </c>
      <c r="H181" s="5">
        <f>IFERROR(IF(Loan_Not_Paid*Values_Entered,Ending_Balance,""), "")</f>
        <v>846.77613718642169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846.77613718642169</v>
      </c>
      <c r="E182" s="5">
        <f>IFERROR(IF(Loan_Not_Paid*Values_Entered,Monthly_Payment,""), "")</f>
        <v>78.897966320034612</v>
      </c>
      <c r="F182" s="5">
        <f>IFERROR(IF(Loan_Not_Paid*Values_Entered,Principal,""), "")</f>
        <v>75.40501475414176</v>
      </c>
      <c r="G182" s="5">
        <f>IFERROR(IF(Loan_Not_Paid*Values_Entered,Interest,""), "")</f>
        <v>3.4929515658928416</v>
      </c>
      <c r="H182" s="5">
        <f>IFERROR(IF(Loan_Not_Paid*Values_Entered,Ending_Balance,""), "")</f>
        <v>771.37112243227966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771.37112243227966</v>
      </c>
      <c r="E183" s="5">
        <f>IFERROR(IF(Loan_Not_Paid*Values_Entered,Monthly_Payment,""), "")</f>
        <v>78.897966320034612</v>
      </c>
      <c r="F183" s="5">
        <f>IFERROR(IF(Loan_Not_Paid*Values_Entered,Principal,""), "")</f>
        <v>75.716060440002622</v>
      </c>
      <c r="G183" s="5">
        <f>IFERROR(IF(Loan_Not_Paid*Values_Entered,Interest,""), "")</f>
        <v>3.1819058800320068</v>
      </c>
      <c r="H183" s="5">
        <f>IFERROR(IF(Loan_Not_Paid*Values_Entered,Ending_Balance,""), "")</f>
        <v>695.65506199228912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695.65506199228912</v>
      </c>
      <c r="E184" s="5">
        <f>IFERROR(IF(Loan_Not_Paid*Values_Entered,Monthly_Payment,""), "")</f>
        <v>78.897966320034612</v>
      </c>
      <c r="F184" s="5">
        <f>IFERROR(IF(Loan_Not_Paid*Values_Entered,Principal,""), "")</f>
        <v>76.028389189317622</v>
      </c>
      <c r="G184" s="5">
        <f>IFERROR(IF(Loan_Not_Paid*Values_Entered,Interest,""), "")</f>
        <v>2.8695771307169955</v>
      </c>
      <c r="H184" s="5">
        <f>IFERROR(IF(Loan_Not_Paid*Values_Entered,Ending_Balance,""), "")</f>
        <v>619.62667280296591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619.62667280296591</v>
      </c>
      <c r="E185" s="5">
        <f>IFERROR(IF(Loan_Not_Paid*Values_Entered,Monthly_Payment,""), "")</f>
        <v>78.897966320034612</v>
      </c>
      <c r="F185" s="5">
        <f>IFERROR(IF(Loan_Not_Paid*Values_Entered,Principal,""), "")</f>
        <v>76.342006294723546</v>
      </c>
      <c r="G185" s="5">
        <f>IFERROR(IF(Loan_Not_Paid*Values_Entered,Interest,""), "")</f>
        <v>2.5559600253110601</v>
      </c>
      <c r="H185" s="5">
        <f>IFERROR(IF(Loan_Not_Paid*Values_Entered,Ending_Balance,""), "")</f>
        <v>543.28466650824703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543.28466650824703</v>
      </c>
      <c r="E186" s="5">
        <f>IFERROR(IF(Loan_Not_Paid*Values_Entered,Monthly_Payment,""), "")</f>
        <v>78.897966320034612</v>
      </c>
      <c r="F186" s="5">
        <f>IFERROR(IF(Loan_Not_Paid*Values_Entered,Principal,""), "")</f>
        <v>76.656917070689289</v>
      </c>
      <c r="G186" s="5">
        <f>IFERROR(IF(Loan_Not_Paid*Values_Entered,Interest,""), "")</f>
        <v>2.241049249345326</v>
      </c>
      <c r="H186" s="5">
        <f>IFERROR(IF(Loan_Not_Paid*Values_Entered,Ending_Balance,""), "")</f>
        <v>466.62774943756449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466.62774943756449</v>
      </c>
      <c r="E187" s="5">
        <f>IFERROR(IF(Loan_Not_Paid*Values_Entered,Monthly_Payment,""), "")</f>
        <v>78.897966320034612</v>
      </c>
      <c r="F187" s="5">
        <f>IFERROR(IF(Loan_Not_Paid*Values_Entered,Principal,""), "")</f>
        <v>76.973126853605876</v>
      </c>
      <c r="G187" s="5">
        <f>IFERROR(IF(Loan_Not_Paid*Values_Entered,Interest,""), "")</f>
        <v>1.9248394664287327</v>
      </c>
      <c r="H187" s="5">
        <f>IFERROR(IF(Loan_Not_Paid*Values_Entered,Ending_Balance,""), "")</f>
        <v>389.65462258395928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389.65462258395928</v>
      </c>
      <c r="E188" s="5">
        <f>IFERROR(IF(Loan_Not_Paid*Values_Entered,Monthly_Payment,""), "")</f>
        <v>78.897966320034612</v>
      </c>
      <c r="F188" s="5">
        <f>IFERROR(IF(Loan_Not_Paid*Values_Entered,Principal,""), "")</f>
        <v>77.290641001877006</v>
      </c>
      <c r="G188" s="5">
        <f>IFERROR(IF(Loan_Not_Paid*Values_Entered,Interest,""), "")</f>
        <v>1.6073253181576086</v>
      </c>
      <c r="H188" s="5">
        <f>IFERROR(IF(Loan_Not_Paid*Values_Entered,Ending_Balance,""), "")</f>
        <v>312.36398158208249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312.36398158208249</v>
      </c>
      <c r="E189" s="5">
        <f>IFERROR(IF(Loan_Not_Paid*Values_Entered,Monthly_Payment,""), "")</f>
        <v>78.897966320034612</v>
      </c>
      <c r="F189" s="5">
        <f>IFERROR(IF(Loan_Not_Paid*Values_Entered,Principal,""), "")</f>
        <v>77.609464896009754</v>
      </c>
      <c r="G189" s="5">
        <f>IFERROR(IF(Loan_Not_Paid*Values_Entered,Interest,""), "")</f>
        <v>1.2885014240248656</v>
      </c>
      <c r="H189" s="5">
        <f>IFERROR(IF(Loan_Not_Paid*Values_Entered,Ending_Balance,""), "")</f>
        <v>234.75451668607639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234.75451668607639</v>
      </c>
      <c r="E190" s="5">
        <f>IFERROR(IF(Loan_Not_Paid*Values_Entered,Monthly_Payment,""), "")</f>
        <v>78.897966320034612</v>
      </c>
      <c r="F190" s="5">
        <f>IFERROR(IF(Loan_Not_Paid*Values_Entered,Principal,""), "")</f>
        <v>77.929603938705782</v>
      </c>
      <c r="G190" s="5">
        <f>IFERROR(IF(Loan_Not_Paid*Values_Entered,Interest,""), "")</f>
        <v>0.96836238132882535</v>
      </c>
      <c r="H190" s="5">
        <f>IFERROR(IF(Loan_Not_Paid*Values_Entered,Ending_Balance,""), "")</f>
        <v>156.82491274737185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156.82491274737185</v>
      </c>
      <c r="E191" s="5">
        <f>IFERROR(IF(Loan_Not_Paid*Values_Entered,Monthly_Payment,""), "")</f>
        <v>78.897966320034612</v>
      </c>
      <c r="F191" s="5">
        <f>IFERROR(IF(Loan_Not_Paid*Values_Entered,Principal,""), "")</f>
        <v>78.25106355495295</v>
      </c>
      <c r="G191" s="5">
        <f>IFERROR(IF(Loan_Not_Paid*Values_Entered,Interest,""), "")</f>
        <v>0.64690276508166411</v>
      </c>
      <c r="H191" s="5">
        <f>IFERROR(IF(Loan_Not_Paid*Values_Entered,Ending_Balance,""), "")</f>
        <v>78.573849192427588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78.573849192427588</v>
      </c>
      <c r="E192" s="5">
        <f>IFERROR(IF(Loan_Not_Paid*Values_Entered,Monthly_Payment,""), "")</f>
        <v>78.897966320034612</v>
      </c>
      <c r="F192" s="5">
        <f>IFERROR(IF(Loan_Not_Paid*Values_Entered,Principal,""), "")</f>
        <v>78.573849192117123</v>
      </c>
      <c r="G192" s="5">
        <f>IFERROR(IF(Loan_Not_Paid*Values_Entered,Interest,""), "")</f>
        <v>0.32411712791748315</v>
      </c>
      <c r="H192" s="5">
        <f>IFERROR(IF(Loan_Not_Paid*Values_Entered,Ending_Balance,""), "")</f>
        <v>3.092281986027956E-10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dHrowhNoEorVtbHm5EhKfT2dmqGnesSvI43SFH4xNr6K2idc8XiiMiXYBrhAdWGrEKS9Rweam14YOUg/invioA==" saltValue="75bCqVmR0FWRf+MZcKczbQ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47" priority="1" stopIfTrue="1">
      <formula>NOT(Loan_Not_Paid)</formula>
    </cfRule>
    <cfRule type="expression" dxfId="46" priority="2" stopIfTrue="1">
      <formula>IF(ROW(C13)=Last_Row,TRUE,FALSE)</formula>
    </cfRule>
  </conditionalFormatting>
  <conditionalFormatting sqref="B13:B372">
    <cfRule type="expression" dxfId="45" priority="3" stopIfTrue="1">
      <formula>NOT(Loan_Not_Paid)</formula>
    </cfRule>
    <cfRule type="expression" dxfId="44" priority="4" stopIfTrue="1">
      <formula>IF(ROW(B13)=Last_Row,TRUE,FALSE)</formula>
    </cfRule>
  </conditionalFormatting>
  <conditionalFormatting sqref="H13:H372">
    <cfRule type="expression" dxfId="43" priority="5" stopIfTrue="1">
      <formula>NOT(Loan_Not_Paid)</formula>
    </cfRule>
    <cfRule type="expression" dxfId="42" priority="6" stopIfTrue="1">
      <formula>IF(ROW(H13)=Last_Row,TRUE,FALSE)</formula>
    </cfRule>
  </conditionalFormatting>
  <dataValidations disablePrompts="1" count="26">
    <dataValidation allowBlank="1" showInputMessage="1" showErrorMessage="1" prompt="Enter Annual interest rate in this cell" sqref="E4" xr:uid="{D1289196-38D2-45D7-AAE9-BE31F808A319}"/>
    <dataValidation allowBlank="1" showInputMessage="1" showErrorMessage="1" prompt="Ending Balance is automatically updated in this column under this heading" sqref="H12" xr:uid="{4C2A100D-AF99-40D4-8D44-195943208988}"/>
    <dataValidation allowBlank="1" showInputMessage="1" showErrorMessage="1" prompt="Interest amount is automatically updated in this column under this heading" sqref="G12" xr:uid="{AB6EA158-E57E-4E52-BE4D-59A8F1930C93}"/>
    <dataValidation allowBlank="1" showInputMessage="1" showErrorMessage="1" prompt="Principal amount is automatically updated in this column under this heading" sqref="F12" xr:uid="{A75FD4FE-AEF9-4E3D-9C6E-100CAB3391B3}"/>
    <dataValidation allowBlank="1" showInputMessage="1" showErrorMessage="1" prompt="Payment amount is automatically calculated in this column under this heading" sqref="E12" xr:uid="{673EA819-BEA3-4940-8295-8C602C4EC2CC}"/>
    <dataValidation allowBlank="1" showInputMessage="1" showErrorMessage="1" prompt="Beginning Balance is automatically calculated in this column under this heading" sqref="D12" xr:uid="{014BE87B-48BF-44B6-8150-AE182AA5AA71}"/>
    <dataValidation allowBlank="1" showInputMessage="1" showErrorMessage="1" prompt="Payment Date is automatically updated in this column under this heading" sqref="C12" xr:uid="{2D8268BE-F4BA-4342-97C6-358AE8062A5A}"/>
    <dataValidation allowBlank="1" showInputMessage="1" showErrorMessage="1" prompt="Payment Number is automatically updated in this column under this heading" sqref="B12" xr:uid="{947D5D10-AE10-4B0F-829D-6ABEEDC577E4}"/>
    <dataValidation allowBlank="1" showInputMessage="1" showErrorMessage="1" prompt="Enter values in cells E3 through E6 for each description in column B. Values in cells E8 through E11 are automatically calculated" sqref="B2" xr:uid="{652145EF-BFB6-443A-B314-F862B5A18B6B}"/>
    <dataValidation allowBlank="1" showInputMessage="1" showErrorMessage="1" prompt="Total cost of loan is automatically calculated in this cell" sqref="E11" xr:uid="{5B8E38E9-51AC-44C9-9D51-F14B6E74CE8E}"/>
    <dataValidation allowBlank="1" showInputMessage="1" showErrorMessage="1" prompt="Total cost of loan is automatically calculated in cell at right" sqref="B11:D11" xr:uid="{8C6E1858-1FB0-4096-8D3B-67EE04D97704}"/>
    <dataValidation allowBlank="1" showInputMessage="1" showErrorMessage="1" prompt="Total interest is automatically calculated in this cell" sqref="E10" xr:uid="{66819C88-0614-4181-9F62-ACD44C3FC0B4}"/>
    <dataValidation allowBlank="1" showInputMessage="1" showErrorMessage="1" prompt="Total interest is automatically calculated in cell at right" sqref="B10:D10" xr:uid="{66BAADB4-6427-422A-BE69-11A2EE8BFFDC}"/>
    <dataValidation allowBlank="1" showInputMessage="1" showErrorMessage="1" prompt="Number of payments is automatically calculated in this cell" sqref="E9" xr:uid="{C014AC77-1E61-4AB2-83B0-967EC860C13C}"/>
    <dataValidation allowBlank="1" showInputMessage="1" showErrorMessage="1" prompt="Number of payments is automatically calculated in cell at right" sqref="B9:D9" xr:uid="{C2D7597A-183C-46C5-905E-F8C78A4C56F1}"/>
    <dataValidation allowBlank="1" showInputMessage="1" showErrorMessage="1" prompt="Monthly payment is automatically calculated in this cell" sqref="E8" xr:uid="{71C71F2D-AAB4-46AB-81E4-C5AD9AC82A19}"/>
    <dataValidation allowBlank="1" showInputMessage="1" showErrorMessage="1" prompt="Monthly payment is automatically calculated in cell at right" sqref="B8:D8" xr:uid="{5008CE88-C3D1-4248-B8AF-E3BC63DE585E}"/>
    <dataValidation allowBlank="1" showInputMessage="1" showErrorMessage="1" prompt="Enter Start date of loan in this cell" sqref="E6" xr:uid="{3ED33AE2-EC47-4126-910B-5CC309B1F5EF}"/>
    <dataValidation allowBlank="1" showInputMessage="1" showErrorMessage="1" prompt="Enter Start date of loan in cell at right" sqref="B6:D6" xr:uid="{DE6D9888-CC5F-4008-98AE-6157FD16BC0E}"/>
    <dataValidation allowBlank="1" showInputMessage="1" showErrorMessage="1" prompt="Enter Loan period in years in this cell" sqref="E5" xr:uid="{A92F6E32-8FCC-419C-83E9-C136412E7F7E}"/>
    <dataValidation allowBlank="1" showInputMessage="1" showErrorMessage="1" prompt="Enter Loan period in years in cell at right" sqref="B5:D5" xr:uid="{CCFD4AF0-4E92-4381-A92B-E7129BC6B9FA}"/>
    <dataValidation allowBlank="1" showInputMessage="1" showErrorMessage="1" prompt="Enter Annual interest rate in cell at right" sqref="B4:D4" xr:uid="{A06B1F8E-0EA3-4210-A5A5-97B6E401C728}"/>
    <dataValidation allowBlank="1" showInputMessage="1" showErrorMessage="1" prompt="Enter Loan amount in this cell" sqref="E3" xr:uid="{17A3D6D6-688F-4A5E-80C4-8950C1EA0340}"/>
    <dataValidation allowBlank="1" showInputMessage="1" showErrorMessage="1" prompt="Enter Loan amount in cell at right" sqref="B3:D3" xr:uid="{E85C5080-2325-4F1E-B01B-1CA5FCEB5C56}"/>
    <dataValidation allowBlank="1" showInputMessage="1" showErrorMessage="1" prompt="Title of this worksheet is in this cell. Enter Loan values in cells E3 through E6. Loan summary in cells E8 through E11 and Loan table are automatically updated" sqref="B1" xr:uid="{FCC536AB-D879-4113-9FFB-DCC124B92809}"/>
    <dataValidation allowBlank="1" showInputMessage="1" showErrorMessage="1" prompt="Create a loan repayment schedule using this Loan calculator and amortization worksheet. Total interest and total payments are automatically calculated" sqref="A1" xr:uid="{B75E1C3F-DF99-4ACD-A0F2-1D61A7BCE46E}"/>
  </dataValidations>
  <printOptions horizontalCentered="1"/>
  <pageMargins left="0.5" right="0.5" top="1" bottom="1" header="0.5" footer="0.5"/>
  <pageSetup scale="91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BC0B-928F-409C-B0DF-C250D0D6CB92}">
  <sheetPr>
    <tabColor theme="6"/>
    <pageSetUpPr fitToPage="1"/>
  </sheetPr>
  <dimension ref="B1:H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5.66406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</cols>
  <sheetData>
    <row r="1" spans="2:8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8" ht="30" customHeight="1" x14ac:dyDescent="0.15">
      <c r="B2" s="26" t="s">
        <v>13</v>
      </c>
      <c r="C2" s="26"/>
      <c r="D2" s="26"/>
      <c r="E2" s="26"/>
    </row>
    <row r="3" spans="2:8" x14ac:dyDescent="0.15">
      <c r="B3" s="27" t="s">
        <v>5</v>
      </c>
      <c r="C3" s="27"/>
      <c r="D3" s="28"/>
      <c r="E3" s="6">
        <v>10037</v>
      </c>
    </row>
    <row r="4" spans="2:8" x14ac:dyDescent="0.15">
      <c r="B4" s="24" t="s">
        <v>6</v>
      </c>
      <c r="C4" s="24"/>
      <c r="D4" s="29"/>
      <c r="E4" s="7">
        <v>4.9500000000000002E-2</v>
      </c>
    </row>
    <row r="5" spans="2:8" x14ac:dyDescent="0.15">
      <c r="B5" s="24" t="s">
        <v>7</v>
      </c>
      <c r="C5" s="24"/>
      <c r="D5" s="29"/>
      <c r="E5" s="8">
        <v>15</v>
      </c>
    </row>
    <row r="6" spans="2:8" x14ac:dyDescent="0.15">
      <c r="B6" s="24" t="s">
        <v>8</v>
      </c>
      <c r="C6" s="24"/>
      <c r="D6" s="29"/>
      <c r="E6" s="9">
        <v>44317</v>
      </c>
    </row>
    <row r="7" spans="2:8" x14ac:dyDescent="0.15">
      <c r="B7" s="23"/>
      <c r="C7" s="23"/>
      <c r="D7" s="23"/>
      <c r="E7" s="22"/>
    </row>
    <row r="8" spans="2:8" x14ac:dyDescent="0.15">
      <c r="B8" s="24" t="s">
        <v>9</v>
      </c>
      <c r="C8" s="24"/>
      <c r="D8" s="25"/>
      <c r="E8" s="10">
        <f>IFERROR(IF(Values_Entered,Monthly_Payment,""), "")</f>
        <v>79.110778017401344</v>
      </c>
    </row>
    <row r="9" spans="2:8" x14ac:dyDescent="0.15">
      <c r="B9" s="24" t="s">
        <v>10</v>
      </c>
      <c r="C9" s="24"/>
      <c r="D9" s="25"/>
      <c r="E9" s="11">
        <f>IFERROR(IF(Values_Entered,Loan_Years*12,""), "")</f>
        <v>180</v>
      </c>
    </row>
    <row r="10" spans="2:8" x14ac:dyDescent="0.15">
      <c r="B10" s="24" t="s">
        <v>11</v>
      </c>
      <c r="C10" s="24"/>
      <c r="D10" s="25"/>
      <c r="E10" s="10">
        <f>IFERROR(IF(Values_Entered,Total_Cost-Loan_Amount,""), "")</f>
        <v>4202.9400431322429</v>
      </c>
    </row>
    <row r="11" spans="2:8" x14ac:dyDescent="0.15">
      <c r="B11" s="24" t="s">
        <v>12</v>
      </c>
      <c r="C11" s="24"/>
      <c r="D11" s="25"/>
      <c r="E11" s="10">
        <f>IFERROR(IF(Values_Entered,Monthly_Payment*Number_of_Payments,""), "")</f>
        <v>14239.940043132243</v>
      </c>
    </row>
    <row r="12" spans="2:8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8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10037</v>
      </c>
      <c r="E13" s="5">
        <f>IFERROR(IF(Loan_Not_Paid*Values_Entered,Monthly_Payment,""), "")</f>
        <v>79.110778017401344</v>
      </c>
      <c r="F13" s="5">
        <f>IFERROR(IF(Loan_Not_Paid*Values_Entered,Principal,""), "")</f>
        <v>37.708153017401344</v>
      </c>
      <c r="G13" s="5">
        <f>IFERROR(IF(Loan_Not_Paid*Values_Entered,Interest,""), "")</f>
        <v>41.402625</v>
      </c>
      <c r="H13" s="5">
        <f>IFERROR(IF(Loan_Not_Paid*Values_Entered,Ending_Balance,""), "")</f>
        <v>9999.2918469825981</v>
      </c>
    </row>
    <row r="14" spans="2:8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9999.2918469825981</v>
      </c>
      <c r="E14" s="5">
        <f>IFERROR(IF(Loan_Not_Paid*Values_Entered,Monthly_Payment,""), "")</f>
        <v>79.110778017401344</v>
      </c>
      <c r="F14" s="5">
        <f>IFERROR(IF(Loan_Not_Paid*Values_Entered,Principal,""), "")</f>
        <v>37.863699148598123</v>
      </c>
      <c r="G14" s="5">
        <f>IFERROR(IF(Loan_Not_Paid*Values_Entered,Interest,""), "")</f>
        <v>41.247078868803221</v>
      </c>
      <c r="H14" s="5">
        <f>IFERROR(IF(Loan_Not_Paid*Values_Entered,Ending_Balance,""), "")</f>
        <v>9961.4281478340017</v>
      </c>
    </row>
    <row r="15" spans="2:8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9961.4281478340017</v>
      </c>
      <c r="E15" s="5">
        <f>IFERROR(IF(Loan_Not_Paid*Values_Entered,Monthly_Payment,""), "")</f>
        <v>79.110778017401344</v>
      </c>
      <c r="F15" s="5">
        <f>IFERROR(IF(Loan_Not_Paid*Values_Entered,Principal,""), "")</f>
        <v>38.019886907586091</v>
      </c>
      <c r="G15" s="5">
        <f>IFERROR(IF(Loan_Not_Paid*Values_Entered,Interest,""), "")</f>
        <v>41.09089110981526</v>
      </c>
      <c r="H15" s="5">
        <f>IFERROR(IF(Loan_Not_Paid*Values_Entered,Ending_Balance,""), "")</f>
        <v>9923.4082609264169</v>
      </c>
    </row>
    <row r="16" spans="2:8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9923.4082609264169</v>
      </c>
      <c r="E16" s="5">
        <f>IFERROR(IF(Loan_Not_Paid*Values_Entered,Monthly_Payment,""), "")</f>
        <v>79.110778017401344</v>
      </c>
      <c r="F16" s="5">
        <f>IFERROR(IF(Loan_Not_Paid*Values_Entered,Principal,""), "")</f>
        <v>38.176718941079884</v>
      </c>
      <c r="G16" s="5">
        <f>IFERROR(IF(Loan_Not_Paid*Values_Entered,Interest,""), "")</f>
        <v>40.934059076321461</v>
      </c>
      <c r="H16" s="5">
        <f>IFERROR(IF(Loan_Not_Paid*Values_Entered,Ending_Balance,""), "")</f>
        <v>9885.2315419853367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9885.2315419853367</v>
      </c>
      <c r="E17" s="5">
        <f>IFERROR(IF(Loan_Not_Paid*Values_Entered,Monthly_Payment,""), "")</f>
        <v>79.110778017401344</v>
      </c>
      <c r="F17" s="5">
        <f>IFERROR(IF(Loan_Not_Paid*Values_Entered,Principal,""), "")</f>
        <v>38.334197906711843</v>
      </c>
      <c r="G17" s="5">
        <f>IFERROR(IF(Loan_Not_Paid*Values_Entered,Interest,""), "")</f>
        <v>40.776580110689501</v>
      </c>
      <c r="H17" s="5">
        <f>IFERROR(IF(Loan_Not_Paid*Values_Entered,Ending_Balance,""), "")</f>
        <v>9846.8973440786267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9846.8973440786267</v>
      </c>
      <c r="E18" s="5">
        <f>IFERROR(IF(Loan_Not_Paid*Values_Entered,Monthly_Payment,""), "")</f>
        <v>79.110778017401344</v>
      </c>
      <c r="F18" s="5">
        <f>IFERROR(IF(Loan_Not_Paid*Values_Entered,Principal,""), "")</f>
        <v>38.492326473077028</v>
      </c>
      <c r="G18" s="5">
        <f>IFERROR(IF(Loan_Not_Paid*Values_Entered,Interest,""), "")</f>
        <v>40.618451544324316</v>
      </c>
      <c r="H18" s="5">
        <f>IFERROR(IF(Loan_Not_Paid*Values_Entered,Ending_Balance,""), "")</f>
        <v>9808.4050176055534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9808.4050176055534</v>
      </c>
      <c r="E19" s="5">
        <f>IFERROR(IF(Loan_Not_Paid*Values_Entered,Monthly_Payment,""), "")</f>
        <v>79.110778017401344</v>
      </c>
      <c r="F19" s="5">
        <f>IFERROR(IF(Loan_Not_Paid*Values_Entered,Principal,""), "")</f>
        <v>38.651107319778468</v>
      </c>
      <c r="G19" s="5">
        <f>IFERROR(IF(Loan_Not_Paid*Values_Entered,Interest,""), "")</f>
        <v>40.459670697622869</v>
      </c>
      <c r="H19" s="5">
        <f>IFERROR(IF(Loan_Not_Paid*Values_Entered,Ending_Balance,""), "")</f>
        <v>9769.7539102857736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9769.7539102857736</v>
      </c>
      <c r="E20" s="5">
        <f>IFERROR(IF(Loan_Not_Paid*Values_Entered,Monthly_Payment,""), "")</f>
        <v>79.110778017401344</v>
      </c>
      <c r="F20" s="5">
        <f>IFERROR(IF(Loan_Not_Paid*Values_Entered,Principal,""), "")</f>
        <v>38.81054313747255</v>
      </c>
      <c r="G20" s="5">
        <f>IFERROR(IF(Loan_Not_Paid*Values_Entered,Interest,""), "")</f>
        <v>40.30023487992878</v>
      </c>
      <c r="H20" s="5">
        <f>IFERROR(IF(Loan_Not_Paid*Values_Entered,Ending_Balance,""), "")</f>
        <v>9730.9433671483002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9730.9433671483002</v>
      </c>
      <c r="E21" s="5">
        <f>IFERROR(IF(Loan_Not_Paid*Values_Entered,Monthly_Payment,""), "")</f>
        <v>79.110778017401344</v>
      </c>
      <c r="F21" s="5">
        <f>IFERROR(IF(Loan_Not_Paid*Values_Entered,Principal,""), "")</f>
        <v>38.970636627914622</v>
      </c>
      <c r="G21" s="5">
        <f>IFERROR(IF(Loan_Not_Paid*Values_Entered,Interest,""), "")</f>
        <v>40.140141389486715</v>
      </c>
      <c r="H21" s="5">
        <f>IFERROR(IF(Loan_Not_Paid*Values_Entered,Ending_Balance,""), "")</f>
        <v>9691.9727305203869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9691.9727305203869</v>
      </c>
      <c r="E22" s="5">
        <f>IFERROR(IF(Loan_Not_Paid*Values_Entered,Monthly_Payment,""), "")</f>
        <v>79.110778017401344</v>
      </c>
      <c r="F22" s="5">
        <f>IFERROR(IF(Loan_Not_Paid*Values_Entered,Principal,""), "")</f>
        <v>39.13139050400477</v>
      </c>
      <c r="G22" s="5">
        <f>IFERROR(IF(Loan_Not_Paid*Values_Entered,Interest,""), "")</f>
        <v>39.97938751339656</v>
      </c>
      <c r="H22" s="5">
        <f>IFERROR(IF(Loan_Not_Paid*Values_Entered,Ending_Balance,""), "")</f>
        <v>9652.8413400163827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9652.8413400163827</v>
      </c>
      <c r="E23" s="5">
        <f>IFERROR(IF(Loan_Not_Paid*Values_Entered,Monthly_Payment,""), "")</f>
        <v>79.110778017401344</v>
      </c>
      <c r="F23" s="5">
        <f>IFERROR(IF(Loan_Not_Paid*Values_Entered,Principal,""), "")</f>
        <v>39.292807489833791</v>
      </c>
      <c r="G23" s="5">
        <f>IFERROR(IF(Loan_Not_Paid*Values_Entered,Interest,""), "")</f>
        <v>39.817970527567553</v>
      </c>
      <c r="H23" s="5">
        <f>IFERROR(IF(Loan_Not_Paid*Values_Entered,Ending_Balance,""), "")</f>
        <v>9613.5485325265527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9613.5485325265527</v>
      </c>
      <c r="E24" s="5">
        <f>IFERROR(IF(Loan_Not_Paid*Values_Entered,Monthly_Payment,""), "")</f>
        <v>79.110778017401344</v>
      </c>
      <c r="F24" s="5">
        <f>IFERROR(IF(Loan_Not_Paid*Values_Entered,Principal,""), "")</f>
        <v>39.454890320729355</v>
      </c>
      <c r="G24" s="5">
        <f>IFERROR(IF(Loan_Not_Paid*Values_Entered,Interest,""), "")</f>
        <v>39.655887696671989</v>
      </c>
      <c r="H24" s="5">
        <f>IFERROR(IF(Loan_Not_Paid*Values_Entered,Ending_Balance,""), "")</f>
        <v>9574.0936422058221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9574.0936422058221</v>
      </c>
      <c r="E25" s="5">
        <f>IFERROR(IF(Loan_Not_Paid*Values_Entered,Monthly_Payment,""), "")</f>
        <v>79.110778017401344</v>
      </c>
      <c r="F25" s="5">
        <f>IFERROR(IF(Loan_Not_Paid*Values_Entered,Principal,""), "")</f>
        <v>39.617641743302372</v>
      </c>
      <c r="G25" s="5">
        <f>IFERROR(IF(Loan_Not_Paid*Values_Entered,Interest,""), "")</f>
        <v>39.49313627409898</v>
      </c>
      <c r="H25" s="5">
        <f>IFERROR(IF(Loan_Not_Paid*Values_Entered,Ending_Balance,""), "")</f>
        <v>9534.4760004625205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9534.4760004625205</v>
      </c>
      <c r="E26" s="5">
        <f>IFERROR(IF(Loan_Not_Paid*Values_Entered,Monthly_Payment,""), "")</f>
        <v>79.110778017401344</v>
      </c>
      <c r="F26" s="5">
        <f>IFERROR(IF(Loan_Not_Paid*Values_Entered,Principal,""), "")</f>
        <v>39.78106451549349</v>
      </c>
      <c r="G26" s="5">
        <f>IFERROR(IF(Loan_Not_Paid*Values_Entered,Interest,""), "")</f>
        <v>39.329713501907847</v>
      </c>
      <c r="H26" s="5">
        <f>IFERROR(IF(Loan_Not_Paid*Values_Entered,Ending_Balance,""), "")</f>
        <v>9494.6949359470291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9494.6949359470291</v>
      </c>
      <c r="E27" s="5">
        <f>IFERROR(IF(Loan_Not_Paid*Values_Entered,Monthly_Payment,""), "")</f>
        <v>79.110778017401344</v>
      </c>
      <c r="F27" s="5">
        <f>IFERROR(IF(Loan_Not_Paid*Values_Entered,Principal,""), "")</f>
        <v>39.945161406619896</v>
      </c>
      <c r="G27" s="5">
        <f>IFERROR(IF(Loan_Not_Paid*Values_Entered,Interest,""), "")</f>
        <v>39.165616610781441</v>
      </c>
      <c r="H27" s="5">
        <f>IFERROR(IF(Loan_Not_Paid*Values_Entered,Ending_Balance,""), "")</f>
        <v>9454.7497745404089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9454.7497745404089</v>
      </c>
      <c r="E28" s="5">
        <f>IFERROR(IF(Loan_Not_Paid*Values_Entered,Monthly_Payment,""), "")</f>
        <v>79.110778017401344</v>
      </c>
      <c r="F28" s="5">
        <f>IFERROR(IF(Loan_Not_Paid*Values_Entered,Principal,""), "")</f>
        <v>40.10993519742221</v>
      </c>
      <c r="G28" s="5">
        <f>IFERROR(IF(Loan_Not_Paid*Values_Entered,Interest,""), "")</f>
        <v>39.000842819979134</v>
      </c>
      <c r="H28" s="5">
        <f>IFERROR(IF(Loan_Not_Paid*Values_Entered,Ending_Balance,""), "")</f>
        <v>9414.6398393429881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9414.6398393429881</v>
      </c>
      <c r="E29" s="5">
        <f>IFERROR(IF(Loan_Not_Paid*Values_Entered,Monthly_Payment,""), "")</f>
        <v>79.110778017401344</v>
      </c>
      <c r="F29" s="5">
        <f>IFERROR(IF(Loan_Not_Paid*Values_Entered,Principal,""), "")</f>
        <v>40.275388680111583</v>
      </c>
      <c r="G29" s="5">
        <f>IFERROR(IF(Loan_Not_Paid*Values_Entered,Interest,""), "")</f>
        <v>38.835389337289769</v>
      </c>
      <c r="H29" s="5">
        <f>IFERROR(IF(Loan_Not_Paid*Values_Entered,Ending_Balance,""), "")</f>
        <v>9374.3644506628752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9374.3644506628752</v>
      </c>
      <c r="E30" s="5">
        <f>IFERROR(IF(Loan_Not_Paid*Values_Entered,Monthly_Payment,""), "")</f>
        <v>79.110778017401344</v>
      </c>
      <c r="F30" s="5">
        <f>IFERROR(IF(Loan_Not_Paid*Values_Entered,Principal,""), "")</f>
        <v>40.441524658417038</v>
      </c>
      <c r="G30" s="5">
        <f>IFERROR(IF(Loan_Not_Paid*Values_Entered,Interest,""), "")</f>
        <v>38.669253358984299</v>
      </c>
      <c r="H30" s="5">
        <f>IFERROR(IF(Loan_Not_Paid*Values_Entered,Ending_Balance,""), "")</f>
        <v>9333.9229260044613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9333.9229260044613</v>
      </c>
      <c r="E31" s="5">
        <f>IFERROR(IF(Loan_Not_Paid*Values_Entered,Monthly_Payment,""), "")</f>
        <v>79.110778017401344</v>
      </c>
      <c r="F31" s="5">
        <f>IFERROR(IF(Loan_Not_Paid*Values_Entered,Principal,""), "")</f>
        <v>40.608345947632998</v>
      </c>
      <c r="G31" s="5">
        <f>IFERROR(IF(Loan_Not_Paid*Values_Entered,Interest,""), "")</f>
        <v>38.502432069768339</v>
      </c>
      <c r="H31" s="5">
        <f>IFERROR(IF(Loan_Not_Paid*Values_Entered,Ending_Balance,""), "")</f>
        <v>9293.3145800568291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9293.3145800568291</v>
      </c>
      <c r="E32" s="5">
        <f>IFERROR(IF(Loan_Not_Paid*Values_Entered,Monthly_Payment,""), "")</f>
        <v>79.110778017401344</v>
      </c>
      <c r="F32" s="5">
        <f>IFERROR(IF(Loan_Not_Paid*Values_Entered,Principal,""), "")</f>
        <v>40.775855374666989</v>
      </c>
      <c r="G32" s="5">
        <f>IFERROR(IF(Loan_Not_Paid*Values_Entered,Interest,""), "")</f>
        <v>38.334922642734355</v>
      </c>
      <c r="H32" s="5">
        <f>IFERROR(IF(Loan_Not_Paid*Values_Entered,Ending_Balance,""), "")</f>
        <v>9252.5387246821629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9252.5387246821629</v>
      </c>
      <c r="E33" s="5">
        <f>IFERROR(IF(Loan_Not_Paid*Values_Entered,Monthly_Payment,""), "")</f>
        <v>79.110778017401344</v>
      </c>
      <c r="F33" s="5">
        <f>IFERROR(IF(Loan_Not_Paid*Values_Entered,Principal,""), "")</f>
        <v>40.944055778087488</v>
      </c>
      <c r="G33" s="5">
        <f>IFERROR(IF(Loan_Not_Paid*Values_Entered,Interest,""), "")</f>
        <v>38.166722239313849</v>
      </c>
      <c r="H33" s="5">
        <f>IFERROR(IF(Loan_Not_Paid*Values_Entered,Ending_Balance,""), "")</f>
        <v>9211.5946689040757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9211.5946689040757</v>
      </c>
      <c r="E34" s="5">
        <f>IFERROR(IF(Loan_Not_Paid*Values_Entered,Monthly_Payment,""), "")</f>
        <v>79.110778017401344</v>
      </c>
      <c r="F34" s="5">
        <f>IFERROR(IF(Loan_Not_Paid*Values_Entered,Principal,""), "")</f>
        <v>41.112950008172099</v>
      </c>
      <c r="G34" s="5">
        <f>IFERROR(IF(Loan_Not_Paid*Values_Entered,Interest,""), "")</f>
        <v>37.997828009229238</v>
      </c>
      <c r="H34" s="5">
        <f>IFERROR(IF(Loan_Not_Paid*Values_Entered,Ending_Balance,""), "")</f>
        <v>9170.4817188959078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9170.4817188959078</v>
      </c>
      <c r="E35" s="5">
        <f>IFERROR(IF(Loan_Not_Paid*Values_Entered,Monthly_Payment,""), "")</f>
        <v>79.110778017401344</v>
      </c>
      <c r="F35" s="5">
        <f>IFERROR(IF(Loan_Not_Paid*Values_Entered,Principal,""), "")</f>
        <v>41.282540926955811</v>
      </c>
      <c r="G35" s="5">
        <f>IFERROR(IF(Loan_Not_Paid*Values_Entered,Interest,""), "")</f>
        <v>37.828237090445533</v>
      </c>
      <c r="H35" s="5">
        <f>IFERROR(IF(Loan_Not_Paid*Values_Entered,Ending_Balance,""), "")</f>
        <v>9129.1991779689506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9129.1991779689506</v>
      </c>
      <c r="E36" s="5">
        <f>IFERROR(IF(Loan_Not_Paid*Values_Entered,Monthly_Payment,""), "")</f>
        <v>79.110778017401344</v>
      </c>
      <c r="F36" s="5">
        <f>IFERROR(IF(Loan_Not_Paid*Values_Entered,Principal,""), "")</f>
        <v>41.452831408279501</v>
      </c>
      <c r="G36" s="5">
        <f>IFERROR(IF(Loan_Not_Paid*Values_Entered,Interest,""), "")</f>
        <v>37.657946609121836</v>
      </c>
      <c r="H36" s="5">
        <f>IFERROR(IF(Loan_Not_Paid*Values_Entered,Ending_Balance,""), "")</f>
        <v>9087.7463465606706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9087.7463465606706</v>
      </c>
      <c r="E37" s="5">
        <f>IFERROR(IF(Loan_Not_Paid*Values_Entered,Monthly_Payment,""), "")</f>
        <v>79.110778017401344</v>
      </c>
      <c r="F37" s="5">
        <f>IFERROR(IF(Loan_Not_Paid*Values_Entered,Principal,""), "")</f>
        <v>41.623824337838656</v>
      </c>
      <c r="G37" s="5">
        <f>IFERROR(IF(Loan_Not_Paid*Values_Entered,Interest,""), "")</f>
        <v>37.486953679562681</v>
      </c>
      <c r="H37" s="5">
        <f>IFERROR(IF(Loan_Not_Paid*Values_Entered,Ending_Balance,""), "")</f>
        <v>9046.1225222228331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9046.1225222228331</v>
      </c>
      <c r="E38" s="5">
        <f>IFERROR(IF(Loan_Not_Paid*Values_Entered,Monthly_Payment,""), "")</f>
        <v>79.110778017401344</v>
      </c>
      <c r="F38" s="5">
        <f>IFERROR(IF(Loan_Not_Paid*Values_Entered,Principal,""), "")</f>
        <v>41.795522613232251</v>
      </c>
      <c r="G38" s="5">
        <f>IFERROR(IF(Loan_Not_Paid*Values_Entered,Interest,""), "")</f>
        <v>37.3152554041691</v>
      </c>
      <c r="H38" s="5">
        <f>IFERROR(IF(Loan_Not_Paid*Values_Entered,Ending_Balance,""), "")</f>
        <v>9004.3269996096024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9004.3269996096024</v>
      </c>
      <c r="E39" s="5">
        <f>IFERROR(IF(Loan_Not_Paid*Values_Entered,Monthly_Payment,""), "")</f>
        <v>79.110778017401344</v>
      </c>
      <c r="F39" s="5">
        <f>IFERROR(IF(Loan_Not_Paid*Values_Entered,Principal,""), "")</f>
        <v>41.967929144011833</v>
      </c>
      <c r="G39" s="5">
        <f>IFERROR(IF(Loan_Not_Paid*Values_Entered,Interest,""), "")</f>
        <v>37.142848873389511</v>
      </c>
      <c r="H39" s="5">
        <f>IFERROR(IF(Loan_Not_Paid*Values_Entered,Ending_Balance,""), "")</f>
        <v>8962.3590704655926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8962.3590704655926</v>
      </c>
      <c r="E40" s="5">
        <f>IFERROR(IF(Loan_Not_Paid*Values_Entered,Monthly_Payment,""), "")</f>
        <v>79.110778017401344</v>
      </c>
      <c r="F40" s="5">
        <f>IFERROR(IF(Loan_Not_Paid*Values_Entered,Principal,""), "")</f>
        <v>42.141046851730877</v>
      </c>
      <c r="G40" s="5">
        <f>IFERROR(IF(Loan_Not_Paid*Values_Entered,Interest,""), "")</f>
        <v>36.96973116567046</v>
      </c>
      <c r="H40" s="5">
        <f>IFERROR(IF(Loan_Not_Paid*Values_Entered,Ending_Balance,""), "")</f>
        <v>8920.2180236138629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8920.2180236138629</v>
      </c>
      <c r="E41" s="5">
        <f>IFERROR(IF(Loan_Not_Paid*Values_Entered,Monthly_Payment,""), "")</f>
        <v>79.110778017401344</v>
      </c>
      <c r="F41" s="5">
        <f>IFERROR(IF(Loan_Not_Paid*Values_Entered,Principal,""), "")</f>
        <v>42.314878669994258</v>
      </c>
      <c r="G41" s="5">
        <f>IFERROR(IF(Loan_Not_Paid*Values_Entered,Interest,""), "")</f>
        <v>36.795899347407079</v>
      </c>
      <c r="H41" s="5">
        <f>IFERROR(IF(Loan_Not_Paid*Values_Entered,Ending_Balance,""), "")</f>
        <v>8877.903144943868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8877.903144943868</v>
      </c>
      <c r="E42" s="5">
        <f>IFERROR(IF(Loan_Not_Paid*Values_Entered,Monthly_Payment,""), "")</f>
        <v>79.110778017401344</v>
      </c>
      <c r="F42" s="5">
        <f>IFERROR(IF(Loan_Not_Paid*Values_Entered,Principal,""), "")</f>
        <v>42.48942754450799</v>
      </c>
      <c r="G42" s="5">
        <f>IFERROR(IF(Loan_Not_Paid*Values_Entered,Interest,""), "")</f>
        <v>36.621350472893354</v>
      </c>
      <c r="H42" s="5">
        <f>IFERROR(IF(Loan_Not_Paid*Values_Entered,Ending_Balance,""), "")</f>
        <v>8835.4137173993622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8835.4137173993622</v>
      </c>
      <c r="E43" s="5">
        <f>IFERROR(IF(Loan_Not_Paid*Values_Entered,Monthly_Payment,""), "")</f>
        <v>79.110778017401344</v>
      </c>
      <c r="F43" s="5">
        <f>IFERROR(IF(Loan_Not_Paid*Values_Entered,Principal,""), "")</f>
        <v>42.66469643312908</v>
      </c>
      <c r="G43" s="5">
        <f>IFERROR(IF(Loan_Not_Paid*Values_Entered,Interest,""), "")</f>
        <v>36.44608158427225</v>
      </c>
      <c r="H43" s="5">
        <f>IFERROR(IF(Loan_Not_Paid*Values_Entered,Ending_Balance,""), "")</f>
        <v>8792.7490209662337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8792.7490209662337</v>
      </c>
      <c r="E44" s="5">
        <f>IFERROR(IF(Loan_Not_Paid*Values_Entered,Monthly_Payment,""), "")</f>
        <v>79.110778017401344</v>
      </c>
      <c r="F44" s="5">
        <f>IFERROR(IF(Loan_Not_Paid*Values_Entered,Principal,""), "")</f>
        <v>42.840688305915748</v>
      </c>
      <c r="G44" s="5">
        <f>IFERROR(IF(Loan_Not_Paid*Values_Entered,Interest,""), "")</f>
        <v>36.270089711485589</v>
      </c>
      <c r="H44" s="5">
        <f>IFERROR(IF(Loan_Not_Paid*Values_Entered,Ending_Balance,""), "")</f>
        <v>8749.9083326603195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8749.9083326603195</v>
      </c>
      <c r="E45" s="5">
        <f>IFERROR(IF(Loan_Not_Paid*Values_Entered,Monthly_Payment,""), "")</f>
        <v>79.110778017401344</v>
      </c>
      <c r="F45" s="5">
        <f>IFERROR(IF(Loan_Not_Paid*Values_Entered,Principal,""), "")</f>
        <v>43.017406145177638</v>
      </c>
      <c r="G45" s="5">
        <f>IFERROR(IF(Loan_Not_Paid*Values_Entered,Interest,""), "")</f>
        <v>36.093371872223692</v>
      </c>
      <c r="H45" s="5">
        <f>IFERROR(IF(Loan_Not_Paid*Values_Entered,Ending_Balance,""), "")</f>
        <v>8706.8909265151433</v>
      </c>
    </row>
    <row r="46" spans="2:8" x14ac:dyDescent="0.15">
      <c r="B46" s="13">
        <f>IFERROR(IF(Loan_Not_Paid*Values_Entered,Payment_Number,""), "")</f>
        <v>34</v>
      </c>
      <c r="C46" s="14">
        <f>IFERROR(IF(Loan_Not_Paid*Values_Entered,Payment_Date,""), "")</f>
        <v>45352</v>
      </c>
      <c r="D46" s="15">
        <f>IFERROR(IF(Loan_Not_Paid*Values_Entered,Beginning_Balance,""), "")</f>
        <v>8706.8909265151433</v>
      </c>
      <c r="E46" s="15">
        <f>IFERROR(IF(Loan_Not_Paid*Values_Entered,Monthly_Payment,""), "")</f>
        <v>79.110778017401344</v>
      </c>
      <c r="F46" s="15">
        <f>IFERROR(IF(Loan_Not_Paid*Values_Entered,Principal,""), "")</f>
        <v>43.194852945526506</v>
      </c>
      <c r="G46" s="15">
        <f>IFERROR(IF(Loan_Not_Paid*Values_Entered,Interest,""), "")</f>
        <v>35.915925071874831</v>
      </c>
      <c r="H46" s="15">
        <f>IFERROR(IF(Loan_Not_Paid*Values_Entered,Ending_Balance,""), "")</f>
        <v>8663.6960735696175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8663.6960735696175</v>
      </c>
      <c r="E47" s="5">
        <f>IFERROR(IF(Loan_Not_Paid*Values_Entered,Monthly_Payment,""), "")</f>
        <v>79.110778017401344</v>
      </c>
      <c r="F47" s="5">
        <f>IFERROR(IF(Loan_Not_Paid*Values_Entered,Principal,""), "")</f>
        <v>43.3730317139268</v>
      </c>
      <c r="G47" s="5">
        <f>IFERROR(IF(Loan_Not_Paid*Values_Entered,Interest,""), "")</f>
        <v>35.737746303474538</v>
      </c>
      <c r="H47" s="5">
        <f>IFERROR(IF(Loan_Not_Paid*Values_Entered,Ending_Balance,""), "")</f>
        <v>8620.3230418556923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8620.3230418556923</v>
      </c>
      <c r="E48" s="5">
        <f>IFERROR(IF(Loan_Not_Paid*Values_Entered,Monthly_Payment,""), "")</f>
        <v>79.110778017401344</v>
      </c>
      <c r="F48" s="5">
        <f>IFERROR(IF(Loan_Not_Paid*Values_Entered,Principal,""), "")</f>
        <v>43.551945469746748</v>
      </c>
      <c r="G48" s="5">
        <f>IFERROR(IF(Loan_Not_Paid*Values_Entered,Interest,""), "")</f>
        <v>35.558832547654589</v>
      </c>
      <c r="H48" s="5">
        <f>IFERROR(IF(Loan_Not_Paid*Values_Entered,Ending_Balance,""), "")</f>
        <v>8576.7710963859481</v>
      </c>
    </row>
    <row r="49" spans="2:8" x14ac:dyDescent="0.15">
      <c r="B49" s="4">
        <f>IFERROR(IF(Loan_Not_Paid*Values_Entered,Payment_Number,""), "")</f>
        <v>37</v>
      </c>
      <c r="C49" s="3">
        <f>IFERROR(IF(Loan_Not_Paid*Values_Entered,Payment_Date,""), "")</f>
        <v>45444</v>
      </c>
      <c r="D49" s="5">
        <f>IFERROR(IF(Loan_Not_Paid*Values_Entered,Beginning_Balance,""), "")</f>
        <v>8576.7710963859481</v>
      </c>
      <c r="E49" s="5">
        <f>IFERROR(IF(Loan_Not_Paid*Values_Entered,Monthly_Payment,""), "")</f>
        <v>79.110778017401344</v>
      </c>
      <c r="F49" s="5">
        <f>IFERROR(IF(Loan_Not_Paid*Values_Entered,Principal,""), "")</f>
        <v>43.731597244809464</v>
      </c>
      <c r="G49" s="5">
        <f>IFERROR(IF(Loan_Not_Paid*Values_Entered,Interest,""), "")</f>
        <v>35.379180772591887</v>
      </c>
      <c r="H49" s="5">
        <f>IFERROR(IF(Loan_Not_Paid*Values_Entered,Ending_Balance,""), "")</f>
        <v>8533.0394991411376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8533.0394991411376</v>
      </c>
      <c r="E50" s="5">
        <f>IFERROR(IF(Loan_Not_Paid*Values_Entered,Monthly_Payment,""), "")</f>
        <v>79.110778017401344</v>
      </c>
      <c r="F50" s="5">
        <f>IFERROR(IF(Loan_Not_Paid*Values_Entered,Principal,""), "")</f>
        <v>43.911990083444287</v>
      </c>
      <c r="G50" s="5">
        <f>IFERROR(IF(Loan_Not_Paid*Values_Entered,Interest,""), "")</f>
        <v>35.198787933957043</v>
      </c>
      <c r="H50" s="5">
        <f>IFERROR(IF(Loan_Not_Paid*Values_Entered,Ending_Balance,""), "")</f>
        <v>8489.1275090576983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8489.1275090576983</v>
      </c>
      <c r="E51" s="5">
        <f>IFERROR(IF(Loan_Not_Paid*Values_Entered,Monthly_Payment,""), "")</f>
        <v>79.110778017401344</v>
      </c>
      <c r="F51" s="5">
        <f>IFERROR(IF(Loan_Not_Paid*Values_Entered,Principal,""), "")</f>
        <v>44.093127042538498</v>
      </c>
      <c r="G51" s="5">
        <f>IFERROR(IF(Loan_Not_Paid*Values_Entered,Interest,""), "")</f>
        <v>35.017650974862839</v>
      </c>
      <c r="H51" s="5">
        <f>IFERROR(IF(Loan_Not_Paid*Values_Entered,Ending_Balance,""), "")</f>
        <v>8445.0343820151593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8445.0343820151593</v>
      </c>
      <c r="E52" s="5">
        <f>IFERROR(IF(Loan_Not_Paid*Values_Entered,Monthly_Payment,""), "")</f>
        <v>79.110778017401344</v>
      </c>
      <c r="F52" s="5">
        <f>IFERROR(IF(Loan_Not_Paid*Values_Entered,Principal,""), "")</f>
        <v>44.275011191588973</v>
      </c>
      <c r="G52" s="5">
        <f>IFERROR(IF(Loan_Not_Paid*Values_Entered,Interest,""), "")</f>
        <v>34.835766825812371</v>
      </c>
      <c r="H52" s="5">
        <f>IFERROR(IF(Loan_Not_Paid*Values_Entered,Ending_Balance,""), "")</f>
        <v>8400.759370823569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8400.759370823569</v>
      </c>
      <c r="E53" s="5">
        <f>IFERROR(IF(Loan_Not_Paid*Values_Entered,Monthly_Payment,""), "")</f>
        <v>79.110778017401344</v>
      </c>
      <c r="F53" s="5">
        <f>IFERROR(IF(Loan_Not_Paid*Values_Entered,Principal,""), "")</f>
        <v>44.457645612754277</v>
      </c>
      <c r="G53" s="5">
        <f>IFERROR(IF(Loan_Not_Paid*Values_Entered,Interest,""), "")</f>
        <v>34.653132404647067</v>
      </c>
      <c r="H53" s="5">
        <f>IFERROR(IF(Loan_Not_Paid*Values_Entered,Ending_Balance,""), "")</f>
        <v>8356.3017252108148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8356.3017252108148</v>
      </c>
      <c r="E54" s="5">
        <f>IFERROR(IF(Loan_Not_Paid*Values_Entered,Monthly_Payment,""), "")</f>
        <v>79.110778017401344</v>
      </c>
      <c r="F54" s="5">
        <f>IFERROR(IF(Loan_Not_Paid*Values_Entered,Principal,""), "")</f>
        <v>44.641033400906892</v>
      </c>
      <c r="G54" s="5">
        <f>IFERROR(IF(Loan_Not_Paid*Values_Entered,Interest,""), "")</f>
        <v>34.469744616494452</v>
      </c>
      <c r="H54" s="5">
        <f>IFERROR(IF(Loan_Not_Paid*Values_Entered,Ending_Balance,""), "")</f>
        <v>8311.6606918099096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8311.6606918099096</v>
      </c>
      <c r="E55" s="5">
        <f>IFERROR(IF(Loan_Not_Paid*Values_Entered,Monthly_Payment,""), "")</f>
        <v>79.110778017401344</v>
      </c>
      <c r="F55" s="5">
        <f>IFERROR(IF(Loan_Not_Paid*Values_Entered,Principal,""), "")</f>
        <v>44.825177663685629</v>
      </c>
      <c r="G55" s="5">
        <f>IFERROR(IF(Loan_Not_Paid*Values_Entered,Interest,""), "")</f>
        <v>34.285600353715708</v>
      </c>
      <c r="H55" s="5">
        <f>IFERROR(IF(Loan_Not_Paid*Values_Entered,Ending_Balance,""), "")</f>
        <v>8266.8355141462271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8266.8355141462271</v>
      </c>
      <c r="E56" s="5">
        <f>IFERROR(IF(Loan_Not_Paid*Values_Entered,Monthly_Payment,""), "")</f>
        <v>79.110778017401344</v>
      </c>
      <c r="F56" s="5">
        <f>IFERROR(IF(Loan_Not_Paid*Values_Entered,Principal,""), "")</f>
        <v>45.010081521548329</v>
      </c>
      <c r="G56" s="5">
        <f>IFERROR(IF(Loan_Not_Paid*Values_Entered,Interest,""), "")</f>
        <v>34.100696495853008</v>
      </c>
      <c r="H56" s="5">
        <f>IFERROR(IF(Loan_Not_Paid*Values_Entered,Ending_Balance,""), "")</f>
        <v>8221.8254326246788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8221.8254326246788</v>
      </c>
      <c r="E57" s="5">
        <f>IFERROR(IF(Loan_Not_Paid*Values_Entered,Monthly_Payment,""), "")</f>
        <v>79.110778017401344</v>
      </c>
      <c r="F57" s="5">
        <f>IFERROR(IF(Loan_Not_Paid*Values_Entered,Principal,""), "")</f>
        <v>45.19574810782472</v>
      </c>
      <c r="G57" s="5">
        <f>IFERROR(IF(Loan_Not_Paid*Values_Entered,Interest,""), "")</f>
        <v>33.915029909576624</v>
      </c>
      <c r="H57" s="5">
        <f>IFERROR(IF(Loan_Not_Paid*Values_Entered,Ending_Balance,""), "")</f>
        <v>8176.6296845168554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8176.6296845168554</v>
      </c>
      <c r="E58" s="5">
        <f>IFERROR(IF(Loan_Not_Paid*Values_Entered,Monthly_Payment,""), "")</f>
        <v>79.110778017401344</v>
      </c>
      <c r="F58" s="5">
        <f>IFERROR(IF(Loan_Not_Paid*Values_Entered,Principal,""), "")</f>
        <v>45.382180568769492</v>
      </c>
      <c r="G58" s="5">
        <f>IFERROR(IF(Loan_Not_Paid*Values_Entered,Interest,""), "")</f>
        <v>33.728597448631845</v>
      </c>
      <c r="H58" s="5">
        <f>IFERROR(IF(Loan_Not_Paid*Values_Entered,Ending_Balance,""), "")</f>
        <v>8131.2475039480887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8131.2475039480887</v>
      </c>
      <c r="E59" s="5">
        <f>IFERROR(IF(Loan_Not_Paid*Values_Entered,Monthly_Payment,""), "")</f>
        <v>79.110778017401344</v>
      </c>
      <c r="F59" s="5">
        <f>IFERROR(IF(Loan_Not_Paid*Values_Entered,Principal,""), "")</f>
        <v>45.56938206361567</v>
      </c>
      <c r="G59" s="5">
        <f>IFERROR(IF(Loan_Not_Paid*Values_Entered,Interest,""), "")</f>
        <v>33.541395953785667</v>
      </c>
      <c r="H59" s="5">
        <f>IFERROR(IF(Loan_Not_Paid*Values_Entered,Ending_Balance,""), "")</f>
        <v>8085.6781218844717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8085.6781218844717</v>
      </c>
      <c r="E60" s="5">
        <f>IFERROR(IF(Loan_Not_Paid*Values_Entered,Monthly_Payment,""), "")</f>
        <v>79.110778017401344</v>
      </c>
      <c r="F60" s="5">
        <f>IFERROR(IF(Loan_Not_Paid*Values_Entered,Principal,""), "")</f>
        <v>45.75735576462808</v>
      </c>
      <c r="G60" s="5">
        <f>IFERROR(IF(Loan_Not_Paid*Values_Entered,Interest,""), "")</f>
        <v>33.35342225277325</v>
      </c>
      <c r="H60" s="5">
        <f>IFERROR(IF(Loan_Not_Paid*Values_Entered,Ending_Balance,""), "")</f>
        <v>8039.9207661198452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8039.9207661198452</v>
      </c>
      <c r="E61" s="5">
        <f>IFERROR(IF(Loan_Not_Paid*Values_Entered,Monthly_Payment,""), "")</f>
        <v>79.110778017401344</v>
      </c>
      <c r="F61" s="5">
        <f>IFERROR(IF(Loan_Not_Paid*Values_Entered,Principal,""), "")</f>
        <v>45.946104857157174</v>
      </c>
      <c r="G61" s="5">
        <f>IFERROR(IF(Loan_Not_Paid*Values_Entered,Interest,""), "")</f>
        <v>33.16467316024417</v>
      </c>
      <c r="H61" s="5">
        <f>IFERROR(IF(Loan_Not_Paid*Values_Entered,Ending_Balance,""), "")</f>
        <v>7993.9746612626896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7993.9746612626896</v>
      </c>
      <c r="E62" s="5">
        <f>IFERROR(IF(Loan_Not_Paid*Values_Entered,Monthly_Payment,""), "")</f>
        <v>79.110778017401344</v>
      </c>
      <c r="F62" s="5">
        <f>IFERROR(IF(Loan_Not_Paid*Values_Entered,Principal,""), "")</f>
        <v>46.135632539692949</v>
      </c>
      <c r="G62" s="5">
        <f>IFERROR(IF(Loan_Not_Paid*Values_Entered,Interest,""), "")</f>
        <v>32.975145477708388</v>
      </c>
      <c r="H62" s="5">
        <f>IFERROR(IF(Loan_Not_Paid*Values_Entered,Ending_Balance,""), "")</f>
        <v>7947.8390287229986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7947.8390287229986</v>
      </c>
      <c r="E63" s="5">
        <f>IFERROR(IF(Loan_Not_Paid*Values_Entered,Monthly_Payment,""), "")</f>
        <v>79.110778017401344</v>
      </c>
      <c r="F63" s="5">
        <f>IFERROR(IF(Loan_Not_Paid*Values_Entered,Principal,""), "")</f>
        <v>46.325942023919183</v>
      </c>
      <c r="G63" s="5">
        <f>IFERROR(IF(Loan_Not_Paid*Values_Entered,Interest,""), "")</f>
        <v>32.784835993482162</v>
      </c>
      <c r="H63" s="5">
        <f>IFERROR(IF(Loan_Not_Paid*Values_Entered,Ending_Balance,""), "")</f>
        <v>7901.5130866990785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7901.5130866990785</v>
      </c>
      <c r="E64" s="5">
        <f>IFERROR(IF(Loan_Not_Paid*Values_Entered,Monthly_Payment,""), "")</f>
        <v>79.110778017401344</v>
      </c>
      <c r="F64" s="5">
        <f>IFERROR(IF(Loan_Not_Paid*Values_Entered,Principal,""), "")</f>
        <v>46.517036534767854</v>
      </c>
      <c r="G64" s="5">
        <f>IFERROR(IF(Loan_Not_Paid*Values_Entered,Interest,""), "")</f>
        <v>32.593741482633497</v>
      </c>
      <c r="H64" s="5">
        <f>IFERROR(IF(Loan_Not_Paid*Values_Entered,Ending_Balance,""), "")</f>
        <v>7854.9960501643136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7854.9960501643136</v>
      </c>
      <c r="E65" s="5">
        <f>IFERROR(IF(Loan_Not_Paid*Values_Entered,Monthly_Payment,""), "")</f>
        <v>79.110778017401344</v>
      </c>
      <c r="F65" s="5">
        <f>IFERROR(IF(Loan_Not_Paid*Values_Entered,Principal,""), "")</f>
        <v>46.708919310473767</v>
      </c>
      <c r="G65" s="5">
        <f>IFERROR(IF(Loan_Not_Paid*Values_Entered,Interest,""), "")</f>
        <v>32.401858706927577</v>
      </c>
      <c r="H65" s="5">
        <f>IFERROR(IF(Loan_Not_Paid*Values_Entered,Ending_Balance,""), "")</f>
        <v>7808.2871308538388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7808.2871308538388</v>
      </c>
      <c r="E66" s="5">
        <f>IFERROR(IF(Loan_Not_Paid*Values_Entered,Monthly_Payment,""), "")</f>
        <v>79.110778017401344</v>
      </c>
      <c r="F66" s="5">
        <f>IFERROR(IF(Loan_Not_Paid*Values_Entered,Principal,""), "")</f>
        <v>46.901593602629475</v>
      </c>
      <c r="G66" s="5">
        <f>IFERROR(IF(Loan_Not_Paid*Values_Entered,Interest,""), "")</f>
        <v>32.209184414771876</v>
      </c>
      <c r="H66" s="5">
        <f>IFERROR(IF(Loan_Not_Paid*Values_Entered,Ending_Balance,""), "")</f>
        <v>7761.3855372512144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7761.3855372512144</v>
      </c>
      <c r="E67" s="5">
        <f>IFERROR(IF(Loan_Not_Paid*Values_Entered,Monthly_Payment,""), "")</f>
        <v>79.110778017401344</v>
      </c>
      <c r="F67" s="5">
        <f>IFERROR(IF(Loan_Not_Paid*Values_Entered,Principal,""), "")</f>
        <v>47.095062676240318</v>
      </c>
      <c r="G67" s="5">
        <f>IFERROR(IF(Loan_Not_Paid*Values_Entered,Interest,""), "")</f>
        <v>32.01571534116102</v>
      </c>
      <c r="H67" s="5">
        <f>IFERROR(IF(Loan_Not_Paid*Values_Entered,Ending_Balance,""), "")</f>
        <v>7714.2904745749747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7714.2904745749747</v>
      </c>
      <c r="E68" s="5">
        <f>IFERROR(IF(Loan_Not_Paid*Values_Entered,Monthly_Payment,""), "")</f>
        <v>79.110778017401344</v>
      </c>
      <c r="F68" s="5">
        <f>IFERROR(IF(Loan_Not_Paid*Values_Entered,Principal,""), "")</f>
        <v>47.289329809779808</v>
      </c>
      <c r="G68" s="5">
        <f>IFERROR(IF(Loan_Not_Paid*Values_Entered,Interest,""), "")</f>
        <v>31.821448207621525</v>
      </c>
      <c r="H68" s="5">
        <f>IFERROR(IF(Loan_Not_Paid*Values_Entered,Ending_Balance,""), "")</f>
        <v>7667.0011447651941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7667.0011447651941</v>
      </c>
      <c r="E69" s="5">
        <f>IFERROR(IF(Loan_Not_Paid*Values_Entered,Monthly_Payment,""), "")</f>
        <v>79.110778017401344</v>
      </c>
      <c r="F69" s="5">
        <f>IFERROR(IF(Loan_Not_Paid*Values_Entered,Principal,""), "")</f>
        <v>47.484398295245157</v>
      </c>
      <c r="G69" s="5">
        <f>IFERROR(IF(Loan_Not_Paid*Values_Entered,Interest,""), "")</f>
        <v>31.626379722156191</v>
      </c>
      <c r="H69" s="5">
        <f>IFERROR(IF(Loan_Not_Paid*Values_Entered,Ending_Balance,""), "")</f>
        <v>7619.5167464699507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7619.5167464699507</v>
      </c>
      <c r="E70" s="5">
        <f>IFERROR(IF(Loan_Not_Paid*Values_Entered,Monthly_Payment,""), "")</f>
        <v>79.110778017401344</v>
      </c>
      <c r="F70" s="5">
        <f>IFERROR(IF(Loan_Not_Paid*Values_Entered,Principal,""), "")</f>
        <v>47.680271438213026</v>
      </c>
      <c r="G70" s="5">
        <f>IFERROR(IF(Loan_Not_Paid*Values_Entered,Interest,""), "")</f>
        <v>31.4305065791883</v>
      </c>
      <c r="H70" s="5">
        <f>IFERROR(IF(Loan_Not_Paid*Values_Entered,Ending_Balance,""), "")</f>
        <v>7571.8364750317387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7571.8364750317387</v>
      </c>
      <c r="E71" s="5">
        <f>IFERROR(IF(Loan_Not_Paid*Values_Entered,Monthly_Payment,""), "")</f>
        <v>79.110778017401344</v>
      </c>
      <c r="F71" s="5">
        <f>IFERROR(IF(Loan_Not_Paid*Values_Entered,Principal,""), "")</f>
        <v>47.876952557895663</v>
      </c>
      <c r="G71" s="5">
        <f>IFERROR(IF(Loan_Not_Paid*Values_Entered,Interest,""), "")</f>
        <v>31.233825459505677</v>
      </c>
      <c r="H71" s="5">
        <f>IFERROR(IF(Loan_Not_Paid*Values_Entered,Ending_Balance,""), "")</f>
        <v>7523.9595224738441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7523.9595224738441</v>
      </c>
      <c r="E72" s="5">
        <f>IFERROR(IF(Loan_Not_Paid*Values_Entered,Monthly_Payment,""), "")</f>
        <v>79.110778017401344</v>
      </c>
      <c r="F72" s="5">
        <f>IFERROR(IF(Loan_Not_Paid*Values_Entered,Principal,""), "")</f>
        <v>48.074444987196983</v>
      </c>
      <c r="G72" s="5">
        <f>IFERROR(IF(Loan_Not_Paid*Values_Entered,Interest,""), "")</f>
        <v>31.03633303020435</v>
      </c>
      <c r="H72" s="5">
        <f>IFERROR(IF(Loan_Not_Paid*Values_Entered,Ending_Balance,""), "")</f>
        <v>7475.8850774866487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7475.8850774866487</v>
      </c>
      <c r="E73" s="5">
        <f>IFERROR(IF(Loan_Not_Paid*Values_Entered,Monthly_Payment,""), "")</f>
        <v>79.110778017401344</v>
      </c>
      <c r="F73" s="5">
        <f>IFERROR(IF(Loan_Not_Paid*Values_Entered,Principal,""), "")</f>
        <v>48.272752072769173</v>
      </c>
      <c r="G73" s="5">
        <f>IFERROR(IF(Loan_Not_Paid*Values_Entered,Interest,""), "")</f>
        <v>30.838025944632168</v>
      </c>
      <c r="H73" s="5">
        <f>IFERROR(IF(Loan_Not_Paid*Values_Entered,Ending_Balance,""), "")</f>
        <v>7427.6123254138802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7427.6123254138802</v>
      </c>
      <c r="E74" s="5">
        <f>IFERROR(IF(Loan_Not_Paid*Values_Entered,Monthly_Payment,""), "")</f>
        <v>79.110778017401344</v>
      </c>
      <c r="F74" s="5">
        <f>IFERROR(IF(Loan_Not_Paid*Values_Entered,Principal,""), "")</f>
        <v>48.471877175069345</v>
      </c>
      <c r="G74" s="5">
        <f>IFERROR(IF(Loan_Not_Paid*Values_Entered,Interest,""), "")</f>
        <v>30.638900842331999</v>
      </c>
      <c r="H74" s="5">
        <f>IFERROR(IF(Loan_Not_Paid*Values_Entered,Ending_Balance,""), "")</f>
        <v>7379.1404482388134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7379.1404482388134</v>
      </c>
      <c r="E75" s="5">
        <f>IFERROR(IF(Loan_Not_Paid*Values_Entered,Monthly_Payment,""), "")</f>
        <v>79.110778017401344</v>
      </c>
      <c r="F75" s="5">
        <f>IFERROR(IF(Loan_Not_Paid*Values_Entered,Principal,""), "")</f>
        <v>48.671823668416508</v>
      </c>
      <c r="G75" s="5">
        <f>IFERROR(IF(Loan_Not_Paid*Values_Entered,Interest,""), "")</f>
        <v>30.438954348984833</v>
      </c>
      <c r="H75" s="5">
        <f>IFERROR(IF(Loan_Not_Paid*Values_Entered,Ending_Balance,""), "")</f>
        <v>7330.4686245703988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7330.4686245703988</v>
      </c>
      <c r="E76" s="5">
        <f>IFERROR(IF(Loan_Not_Paid*Values_Entered,Monthly_Payment,""), "")</f>
        <v>79.110778017401344</v>
      </c>
      <c r="F76" s="5">
        <f>IFERROR(IF(Loan_Not_Paid*Values_Entered,Principal,""), "")</f>
        <v>48.872594941048725</v>
      </c>
      <c r="G76" s="5">
        <f>IFERROR(IF(Loan_Not_Paid*Values_Entered,Interest,""), "")</f>
        <v>30.238183076352616</v>
      </c>
      <c r="H76" s="5">
        <f>IFERROR(IF(Loan_Not_Paid*Values_Entered,Ending_Balance,""), "")</f>
        <v>7281.5960296293515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7281.5960296293515</v>
      </c>
      <c r="E77" s="5">
        <f>IFERROR(IF(Loan_Not_Paid*Values_Entered,Monthly_Payment,""), "")</f>
        <v>79.110778017401344</v>
      </c>
      <c r="F77" s="5">
        <f>IFERROR(IF(Loan_Not_Paid*Values_Entered,Principal,""), "")</f>
        <v>49.074194395180548</v>
      </c>
      <c r="G77" s="5">
        <f>IFERROR(IF(Loan_Not_Paid*Values_Entered,Interest,""), "")</f>
        <v>30.036583622220789</v>
      </c>
      <c r="H77" s="5">
        <f>IFERROR(IF(Loan_Not_Paid*Values_Entered,Ending_Balance,""), "")</f>
        <v>7232.5218352341726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7232.5218352341726</v>
      </c>
      <c r="E78" s="5">
        <f>IFERROR(IF(Loan_Not_Paid*Values_Entered,Monthly_Payment,""), "")</f>
        <v>79.110778017401344</v>
      </c>
      <c r="F78" s="5">
        <f>IFERROR(IF(Loan_Not_Paid*Values_Entered,Principal,""), "")</f>
        <v>49.276625447060667</v>
      </c>
      <c r="G78" s="5">
        <f>IFERROR(IF(Loan_Not_Paid*Values_Entered,Interest,""), "")</f>
        <v>29.834152570340674</v>
      </c>
      <c r="H78" s="5">
        <f>IFERROR(IF(Loan_Not_Paid*Values_Entered,Ending_Balance,""), "")</f>
        <v>7183.2452097871137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7183.2452097871137</v>
      </c>
      <c r="E79" s="5">
        <f>IFERROR(IF(Loan_Not_Paid*Values_Entered,Monthly_Payment,""), "")</f>
        <v>79.110778017401344</v>
      </c>
      <c r="F79" s="5">
        <f>IFERROR(IF(Loan_Not_Paid*Values_Entered,Principal,""), "")</f>
        <v>49.479891527029793</v>
      </c>
      <c r="G79" s="5">
        <f>IFERROR(IF(Loan_Not_Paid*Values_Entered,Interest,""), "")</f>
        <v>29.630886490371545</v>
      </c>
      <c r="H79" s="5">
        <f>IFERROR(IF(Loan_Not_Paid*Values_Entered,Ending_Balance,""), "")</f>
        <v>7133.7653182600852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7133.7653182600852</v>
      </c>
      <c r="E80" s="5">
        <f>IFERROR(IF(Loan_Not_Paid*Values_Entered,Monthly_Payment,""), "")</f>
        <v>79.110778017401344</v>
      </c>
      <c r="F80" s="5">
        <f>IFERROR(IF(Loan_Not_Paid*Values_Entered,Principal,""), "")</f>
        <v>49.68399607957879</v>
      </c>
      <c r="G80" s="5">
        <f>IFERROR(IF(Loan_Not_Paid*Values_Entered,Interest,""), "")</f>
        <v>29.426781937822554</v>
      </c>
      <c r="H80" s="5">
        <f>IFERROR(IF(Loan_Not_Paid*Values_Entered,Ending_Balance,""), "")</f>
        <v>7084.0813221805083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7084.0813221805083</v>
      </c>
      <c r="E81" s="5">
        <f>IFERROR(IF(Loan_Not_Paid*Values_Entered,Monthly_Payment,""), "")</f>
        <v>79.110778017401344</v>
      </c>
      <c r="F81" s="5">
        <f>IFERROR(IF(Loan_Not_Paid*Values_Entered,Principal,""), "")</f>
        <v>49.888942563407063</v>
      </c>
      <c r="G81" s="5">
        <f>IFERROR(IF(Loan_Not_Paid*Values_Entered,Interest,""), "")</f>
        <v>29.221835453994288</v>
      </c>
      <c r="H81" s="5">
        <f>IFERROR(IF(Loan_Not_Paid*Values_Entered,Ending_Balance,""), "")</f>
        <v>7034.1923796171013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7034.1923796171013</v>
      </c>
      <c r="E82" s="5">
        <f>IFERROR(IF(Loan_Not_Paid*Values_Entered,Monthly_Payment,""), "")</f>
        <v>79.110778017401344</v>
      </c>
      <c r="F82" s="5">
        <f>IFERROR(IF(Loan_Not_Paid*Values_Entered,Principal,""), "")</f>
        <v>50.094734451481109</v>
      </c>
      <c r="G82" s="5">
        <f>IFERROR(IF(Loan_Not_Paid*Values_Entered,Interest,""), "")</f>
        <v>29.016043565920224</v>
      </c>
      <c r="H82" s="5">
        <f>IFERROR(IF(Loan_Not_Paid*Values_Entered,Ending_Balance,""), "")</f>
        <v>6984.0976451656225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6984.0976451656225</v>
      </c>
      <c r="E83" s="5">
        <f>IFERROR(IF(Loan_Not_Paid*Values_Entered,Monthly_Payment,""), "")</f>
        <v>79.110778017401344</v>
      </c>
      <c r="F83" s="5">
        <f>IFERROR(IF(Loan_Not_Paid*Values_Entered,Principal,""), "")</f>
        <v>50.301375231093466</v>
      </c>
      <c r="G83" s="5">
        <f>IFERROR(IF(Loan_Not_Paid*Values_Entered,Interest,""), "")</f>
        <v>28.809402786307871</v>
      </c>
      <c r="H83" s="5">
        <f>IFERROR(IF(Loan_Not_Paid*Values_Entered,Ending_Balance,""), "")</f>
        <v>6933.7962699345317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6933.7962699345317</v>
      </c>
      <c r="E84" s="5">
        <f>IFERROR(IF(Loan_Not_Paid*Values_Entered,Monthly_Payment,""), "")</f>
        <v>79.110778017401344</v>
      </c>
      <c r="F84" s="5">
        <f>IFERROR(IF(Loan_Not_Paid*Values_Entered,Principal,""), "")</f>
        <v>50.508868403921731</v>
      </c>
      <c r="G84" s="5">
        <f>IFERROR(IF(Loan_Not_Paid*Values_Entered,Interest,""), "")</f>
        <v>28.601909613479606</v>
      </c>
      <c r="H84" s="5">
        <f>IFERROR(IF(Loan_Not_Paid*Values_Entered,Ending_Balance,""), "")</f>
        <v>6883.2874015306088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6883.2874015306088</v>
      </c>
      <c r="E85" s="5">
        <f>IFERROR(IF(Loan_Not_Paid*Values_Entered,Monthly_Payment,""), "")</f>
        <v>79.110778017401344</v>
      </c>
      <c r="F85" s="5">
        <f>IFERROR(IF(Loan_Not_Paid*Values_Entered,Principal,""), "")</f>
        <v>50.717217486087911</v>
      </c>
      <c r="G85" s="5">
        <f>IFERROR(IF(Loan_Not_Paid*Values_Entered,Interest,""), "")</f>
        <v>28.393560531313433</v>
      </c>
      <c r="H85" s="5">
        <f>IFERROR(IF(Loan_Not_Paid*Values_Entered,Ending_Balance,""), "")</f>
        <v>6832.5701840445226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6832.5701840445226</v>
      </c>
      <c r="E86" s="5">
        <f>IFERROR(IF(Loan_Not_Paid*Values_Entered,Monthly_Payment,""), "")</f>
        <v>79.110778017401344</v>
      </c>
      <c r="F86" s="5">
        <f>IFERROR(IF(Loan_Not_Paid*Values_Entered,Principal,""), "")</f>
        <v>50.926426008218023</v>
      </c>
      <c r="G86" s="5">
        <f>IFERROR(IF(Loan_Not_Paid*Values_Entered,Interest,""), "")</f>
        <v>28.184352009183325</v>
      </c>
      <c r="H86" s="5">
        <f>IFERROR(IF(Loan_Not_Paid*Values_Entered,Ending_Balance,""), "")</f>
        <v>6781.6437580363045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6781.6437580363045</v>
      </c>
      <c r="E87" s="5">
        <f>IFERROR(IF(Loan_Not_Paid*Values_Entered,Monthly_Payment,""), "")</f>
        <v>79.110778017401344</v>
      </c>
      <c r="F87" s="5">
        <f>IFERROR(IF(Loan_Not_Paid*Values_Entered,Principal,""), "")</f>
        <v>51.136497515501915</v>
      </c>
      <c r="G87" s="5">
        <f>IFERROR(IF(Loan_Not_Paid*Values_Entered,Interest,""), "")</f>
        <v>27.974280501899418</v>
      </c>
      <c r="H87" s="5">
        <f>IFERROR(IF(Loan_Not_Paid*Values_Entered,Ending_Balance,""), "")</f>
        <v>6730.5072605208079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6730.5072605208079</v>
      </c>
      <c r="E88" s="5">
        <f>IFERROR(IF(Loan_Not_Paid*Values_Entered,Monthly_Payment,""), "")</f>
        <v>79.110778017401344</v>
      </c>
      <c r="F88" s="5">
        <f>IFERROR(IF(Loan_Not_Paid*Values_Entered,Principal,""), "")</f>
        <v>51.347435567753358</v>
      </c>
      <c r="G88" s="5">
        <f>IFERROR(IF(Loan_Not_Paid*Values_Entered,Interest,""), "")</f>
        <v>27.763342449647983</v>
      </c>
      <c r="H88" s="5">
        <f>IFERROR(IF(Loan_Not_Paid*Values_Entered,Ending_Balance,""), "")</f>
        <v>6679.1598249530543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6679.1598249530543</v>
      </c>
      <c r="E89" s="5">
        <f>IFERROR(IF(Loan_Not_Paid*Values_Entered,Monthly_Payment,""), "")</f>
        <v>79.110778017401344</v>
      </c>
      <c r="F89" s="5">
        <f>IFERROR(IF(Loan_Not_Paid*Values_Entered,Principal,""), "")</f>
        <v>51.559243739470347</v>
      </c>
      <c r="G89" s="5">
        <f>IFERROR(IF(Loan_Not_Paid*Values_Entered,Interest,""), "")</f>
        <v>27.551534277930994</v>
      </c>
      <c r="H89" s="5">
        <f>IFERROR(IF(Loan_Not_Paid*Values_Entered,Ending_Balance,""), "")</f>
        <v>6627.6005812135845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6627.6005812135845</v>
      </c>
      <c r="E90" s="5">
        <f>IFERROR(IF(Loan_Not_Paid*Values_Entered,Monthly_Payment,""), "")</f>
        <v>79.110778017401344</v>
      </c>
      <c r="F90" s="5">
        <f>IFERROR(IF(Loan_Not_Paid*Values_Entered,Principal,""), "")</f>
        <v>51.771925619895661</v>
      </c>
      <c r="G90" s="5">
        <f>IFERROR(IF(Loan_Not_Paid*Values_Entered,Interest,""), "")</f>
        <v>27.338852397505683</v>
      </c>
      <c r="H90" s="5">
        <f>IFERROR(IF(Loan_Not_Paid*Values_Entered,Ending_Balance,""), "")</f>
        <v>6575.8286555936911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6575.8286555936911</v>
      </c>
      <c r="E91" s="5">
        <f>IFERROR(IF(Loan_Not_Paid*Values_Entered,Monthly_Payment,""), "")</f>
        <v>79.110778017401344</v>
      </c>
      <c r="F91" s="5">
        <f>IFERROR(IF(Loan_Not_Paid*Values_Entered,Principal,""), "")</f>
        <v>51.985484813077733</v>
      </c>
      <c r="G91" s="5">
        <f>IFERROR(IF(Loan_Not_Paid*Values_Entered,Interest,""), "")</f>
        <v>27.125293204323608</v>
      </c>
      <c r="H91" s="5">
        <f>IFERROR(IF(Loan_Not_Paid*Values_Entered,Ending_Balance,""), "")</f>
        <v>6523.843170780613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6523.843170780613</v>
      </c>
      <c r="E92" s="5">
        <f>IFERROR(IF(Loan_Not_Paid*Values_Entered,Monthly_Payment,""), "")</f>
        <v>79.110778017401344</v>
      </c>
      <c r="F92" s="5">
        <f>IFERROR(IF(Loan_Not_Paid*Values_Entered,Principal,""), "")</f>
        <v>52.199924937931677</v>
      </c>
      <c r="G92" s="5">
        <f>IFERROR(IF(Loan_Not_Paid*Values_Entered,Interest,""), "")</f>
        <v>26.910853079469664</v>
      </c>
      <c r="H92" s="5">
        <f>IFERROR(IF(Loan_Not_Paid*Values_Entered,Ending_Balance,""), "")</f>
        <v>6471.6432458426862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6471.6432458426862</v>
      </c>
      <c r="E93" s="5">
        <f>IFERROR(IF(Loan_Not_Paid*Values_Entered,Monthly_Payment,""), "")</f>
        <v>79.110778017401344</v>
      </c>
      <c r="F93" s="5">
        <f>IFERROR(IF(Loan_Not_Paid*Values_Entered,Principal,""), "")</f>
        <v>52.415249628300643</v>
      </c>
      <c r="G93" s="5">
        <f>IFERROR(IF(Loan_Not_Paid*Values_Entered,Interest,""), "")</f>
        <v>26.695528389100698</v>
      </c>
      <c r="H93" s="5">
        <f>IFERROR(IF(Loan_Not_Paid*Values_Entered,Ending_Balance,""), "")</f>
        <v>6419.227996214383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6419.227996214383</v>
      </c>
      <c r="E94" s="5">
        <f>IFERROR(IF(Loan_Not_Paid*Values_Entered,Monthly_Payment,""), "")</f>
        <v>79.110778017401344</v>
      </c>
      <c r="F94" s="5">
        <f>IFERROR(IF(Loan_Not_Paid*Values_Entered,Principal,""), "")</f>
        <v>52.631462533017384</v>
      </c>
      <c r="G94" s="5">
        <f>IFERROR(IF(Loan_Not_Paid*Values_Entered,Interest,""), "")</f>
        <v>26.479315484383953</v>
      </c>
      <c r="H94" s="5">
        <f>IFERROR(IF(Loan_Not_Paid*Values_Entered,Ending_Balance,""), "")</f>
        <v>6366.5965336813688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6366.5965336813688</v>
      </c>
      <c r="E95" s="5">
        <f>IFERROR(IF(Loan_Not_Paid*Values_Entered,Monthly_Payment,""), "")</f>
        <v>79.110778017401344</v>
      </c>
      <c r="F95" s="5">
        <f>IFERROR(IF(Loan_Not_Paid*Values_Entered,Principal,""), "")</f>
        <v>52.848567315966079</v>
      </c>
      <c r="G95" s="5">
        <f>IFERROR(IF(Loan_Not_Paid*Values_Entered,Interest,""), "")</f>
        <v>26.262210701435261</v>
      </c>
      <c r="H95" s="5">
        <f>IFERROR(IF(Loan_Not_Paid*Values_Entered,Ending_Balance,""), "")</f>
        <v>6313.7479663654058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6313.7479663654058</v>
      </c>
      <c r="E96" s="5">
        <f>IFERROR(IF(Loan_Not_Paid*Values_Entered,Monthly_Payment,""), "")</f>
        <v>79.110778017401344</v>
      </c>
      <c r="F96" s="5">
        <f>IFERROR(IF(Loan_Not_Paid*Values_Entered,Principal,""), "")</f>
        <v>53.066567656144443</v>
      </c>
      <c r="G96" s="5">
        <f>IFERROR(IF(Loan_Not_Paid*Values_Entered,Interest,""), "")</f>
        <v>26.044210361256898</v>
      </c>
      <c r="H96" s="5">
        <f>IFERROR(IF(Loan_Not_Paid*Values_Entered,Ending_Balance,""), "")</f>
        <v>6260.6813987092619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6260.6813987092619</v>
      </c>
      <c r="E97" s="5">
        <f>IFERROR(IF(Loan_Not_Paid*Values_Entered,Monthly_Payment,""), "")</f>
        <v>79.110778017401344</v>
      </c>
      <c r="F97" s="5">
        <f>IFERROR(IF(Loan_Not_Paid*Values_Entered,Principal,""), "")</f>
        <v>53.285467247726046</v>
      </c>
      <c r="G97" s="5">
        <f>IFERROR(IF(Loan_Not_Paid*Values_Entered,Interest,""), "")</f>
        <v>25.825310769675301</v>
      </c>
      <c r="H97" s="5">
        <f>IFERROR(IF(Loan_Not_Paid*Values_Entered,Ending_Balance,""), "")</f>
        <v>6207.3959314615367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6207.3959314615367</v>
      </c>
      <c r="E98" s="5">
        <f>IFERROR(IF(Loan_Not_Paid*Values_Entered,Monthly_Payment,""), "")</f>
        <v>79.110778017401344</v>
      </c>
      <c r="F98" s="5">
        <f>IFERROR(IF(Loan_Not_Paid*Values_Entered,Principal,""), "")</f>
        <v>53.505269800122903</v>
      </c>
      <c r="G98" s="5">
        <f>IFERROR(IF(Loan_Not_Paid*Values_Entered,Interest,""), "")</f>
        <v>25.60550821727843</v>
      </c>
      <c r="H98" s="5">
        <f>IFERROR(IF(Loan_Not_Paid*Values_Entered,Ending_Balance,""), "")</f>
        <v>6153.8906616614195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6153.8906616614195</v>
      </c>
      <c r="E99" s="5">
        <f>IFERROR(IF(Loan_Not_Paid*Values_Entered,Monthly_Payment,""), "")</f>
        <v>79.110778017401344</v>
      </c>
      <c r="F99" s="5">
        <f>IFERROR(IF(Loan_Not_Paid*Values_Entered,Principal,""), "")</f>
        <v>53.725979038048415</v>
      </c>
      <c r="G99" s="5">
        <f>IFERROR(IF(Loan_Not_Paid*Values_Entered,Interest,""), "")</f>
        <v>25.384798979352922</v>
      </c>
      <c r="H99" s="5">
        <f>IFERROR(IF(Loan_Not_Paid*Values_Entered,Ending_Balance,""), "")</f>
        <v>6100.16468262337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6100.16468262337</v>
      </c>
      <c r="E100" s="5">
        <f>IFERROR(IF(Loan_Not_Paid*Values_Entered,Monthly_Payment,""), "")</f>
        <v>79.110778017401344</v>
      </c>
      <c r="F100" s="5">
        <f>IFERROR(IF(Loan_Not_Paid*Values_Entered,Principal,""), "")</f>
        <v>53.947598701580368</v>
      </c>
      <c r="G100" s="5">
        <f>IFERROR(IF(Loan_Not_Paid*Values_Entered,Interest,""), "")</f>
        <v>25.163179315820976</v>
      </c>
      <c r="H100" s="5">
        <f>IFERROR(IF(Loan_Not_Paid*Values_Entered,Ending_Balance,""), "")</f>
        <v>6046.2170839217888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6046.2170839217888</v>
      </c>
      <c r="E101" s="5">
        <f>IFERROR(IF(Loan_Not_Paid*Values_Entered,Monthly_Payment,""), "")</f>
        <v>79.110778017401344</v>
      </c>
      <c r="F101" s="5">
        <f>IFERROR(IF(Loan_Not_Paid*Values_Entered,Principal,""), "")</f>
        <v>54.17013254622438</v>
      </c>
      <c r="G101" s="5">
        <f>IFERROR(IF(Loan_Not_Paid*Values_Entered,Interest,""), "")</f>
        <v>24.940645471176957</v>
      </c>
      <c r="H101" s="5">
        <f>IFERROR(IF(Loan_Not_Paid*Values_Entered,Ending_Balance,""), "")</f>
        <v>5992.046951375567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5992.046951375567</v>
      </c>
      <c r="E102" s="5">
        <f>IFERROR(IF(Loan_Not_Paid*Values_Entered,Monthly_Payment,""), "")</f>
        <v>79.110778017401344</v>
      </c>
      <c r="F102" s="5">
        <f>IFERROR(IF(Loan_Not_Paid*Values_Entered,Principal,""), "")</f>
        <v>54.393584342977562</v>
      </c>
      <c r="G102" s="5">
        <f>IFERROR(IF(Loan_Not_Paid*Values_Entered,Interest,""), "")</f>
        <v>24.717193674423779</v>
      </c>
      <c r="H102" s="5">
        <f>IFERROR(IF(Loan_Not_Paid*Values_Entered,Ending_Balance,""), "")</f>
        <v>5937.6533670325916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5937.6533670325916</v>
      </c>
      <c r="E103" s="5">
        <f>IFERROR(IF(Loan_Not_Paid*Values_Entered,Monthly_Payment,""), "")</f>
        <v>79.110778017401344</v>
      </c>
      <c r="F103" s="5">
        <f>IFERROR(IF(Loan_Not_Paid*Values_Entered,Principal,""), "")</f>
        <v>54.617957878392339</v>
      </c>
      <c r="G103" s="5">
        <f>IFERROR(IF(Loan_Not_Paid*Values_Entered,Interest,""), "")</f>
        <v>24.492820139008998</v>
      </c>
      <c r="H103" s="5">
        <f>IFERROR(IF(Loan_Not_Paid*Values_Entered,Ending_Balance,""), "")</f>
        <v>5883.0354091542013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5883.0354091542013</v>
      </c>
      <c r="E104" s="5">
        <f>IFERROR(IF(Loan_Not_Paid*Values_Entered,Monthly_Payment,""), "")</f>
        <v>79.110778017401344</v>
      </c>
      <c r="F104" s="5">
        <f>IFERROR(IF(Loan_Not_Paid*Values_Entered,Principal,""), "")</f>
        <v>54.843256954640708</v>
      </c>
      <c r="G104" s="5">
        <f>IFERROR(IF(Loan_Not_Paid*Values_Entered,Interest,""), "")</f>
        <v>24.267521062760633</v>
      </c>
      <c r="H104" s="5">
        <f>IFERROR(IF(Loan_Not_Paid*Values_Entered,Ending_Balance,""), "")</f>
        <v>5828.192152199561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5828.192152199561</v>
      </c>
      <c r="E105" s="5">
        <f>IFERROR(IF(Loan_Not_Paid*Values_Entered,Monthly_Payment,""), "")</f>
        <v>79.110778017401344</v>
      </c>
      <c r="F105" s="5">
        <f>IFERROR(IF(Loan_Not_Paid*Values_Entered,Principal,""), "")</f>
        <v>55.069485389578603</v>
      </c>
      <c r="G105" s="5">
        <f>IFERROR(IF(Loan_Not_Paid*Values_Entered,Interest,""), "")</f>
        <v>24.041292627822735</v>
      </c>
      <c r="H105" s="5">
        <f>IFERROR(IF(Loan_Not_Paid*Values_Entered,Ending_Balance,""), "")</f>
        <v>5773.1226668099825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5773.1226668099825</v>
      </c>
      <c r="E106" s="5">
        <f>IFERROR(IF(Loan_Not_Paid*Values_Entered,Monthly_Payment,""), "")</f>
        <v>79.110778017401344</v>
      </c>
      <c r="F106" s="5">
        <f>IFERROR(IF(Loan_Not_Paid*Values_Entered,Principal,""), "")</f>
        <v>55.29664701681061</v>
      </c>
      <c r="G106" s="5">
        <f>IFERROR(IF(Loan_Not_Paid*Values_Entered,Interest,""), "")</f>
        <v>23.814131000590724</v>
      </c>
      <c r="H106" s="5">
        <f>IFERROR(IF(Loan_Not_Paid*Values_Entered,Ending_Balance,""), "")</f>
        <v>5717.8260197931777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5717.8260197931777</v>
      </c>
      <c r="E107" s="5">
        <f>IFERROR(IF(Loan_Not_Paid*Values_Entered,Monthly_Payment,""), "")</f>
        <v>79.110778017401344</v>
      </c>
      <c r="F107" s="5">
        <f>IFERROR(IF(Loan_Not_Paid*Values_Entered,Principal,""), "")</f>
        <v>55.524745685754965</v>
      </c>
      <c r="G107" s="5">
        <f>IFERROR(IF(Loan_Not_Paid*Values_Entered,Interest,""), "")</f>
        <v>23.586032331646383</v>
      </c>
      <c r="H107" s="5">
        <f>IFERROR(IF(Loan_Not_Paid*Values_Entered,Ending_Balance,""), "")</f>
        <v>5662.3012741074235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5662.3012741074235</v>
      </c>
      <c r="E108" s="5">
        <f>IFERROR(IF(Loan_Not_Paid*Values_Entered,Monthly_Payment,""), "")</f>
        <v>79.110778017401344</v>
      </c>
      <c r="F108" s="5">
        <f>IFERROR(IF(Loan_Not_Paid*Values_Entered,Principal,""), "")</f>
        <v>55.7537852617087</v>
      </c>
      <c r="G108" s="5">
        <f>IFERROR(IF(Loan_Not_Paid*Values_Entered,Interest,""), "")</f>
        <v>23.356992755692644</v>
      </c>
      <c r="H108" s="5">
        <f>IFERROR(IF(Loan_Not_Paid*Values_Entered,Ending_Balance,""), "")</f>
        <v>5606.5474888457175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5606.5474888457175</v>
      </c>
      <c r="E109" s="5">
        <f>IFERROR(IF(Loan_Not_Paid*Values_Entered,Monthly_Payment,""), "")</f>
        <v>79.110778017401344</v>
      </c>
      <c r="F109" s="5">
        <f>IFERROR(IF(Loan_Not_Paid*Values_Entered,Principal,""), "")</f>
        <v>55.98376962591324</v>
      </c>
      <c r="G109" s="5">
        <f>IFERROR(IF(Loan_Not_Paid*Values_Entered,Interest,""), "")</f>
        <v>23.127008391488094</v>
      </c>
      <c r="H109" s="5">
        <f>IFERROR(IF(Loan_Not_Paid*Values_Entered,Ending_Balance,""), "")</f>
        <v>5550.5637192198064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5550.5637192198064</v>
      </c>
      <c r="E110" s="5">
        <f>IFERROR(IF(Loan_Not_Paid*Values_Entered,Monthly_Payment,""), "")</f>
        <v>79.110778017401344</v>
      </c>
      <c r="F110" s="5">
        <f>IFERROR(IF(Loan_Not_Paid*Values_Entered,Principal,""), "")</f>
        <v>56.214702675620131</v>
      </c>
      <c r="G110" s="5">
        <f>IFERROR(IF(Loan_Not_Paid*Values_Entered,Interest,""), "")</f>
        <v>22.896075341781199</v>
      </c>
      <c r="H110" s="5">
        <f>IFERROR(IF(Loan_Not_Paid*Values_Entered,Ending_Balance,""), "")</f>
        <v>5494.3490165441854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5494.3490165441854</v>
      </c>
      <c r="E111" s="5">
        <f>IFERROR(IF(Loan_Not_Paid*Values_Entered,Monthly_Payment,""), "")</f>
        <v>79.110778017401344</v>
      </c>
      <c r="F111" s="5">
        <f>IFERROR(IF(Loan_Not_Paid*Values_Entered,Principal,""), "")</f>
        <v>56.446588324157076</v>
      </c>
      <c r="G111" s="5">
        <f>IFERROR(IF(Loan_Not_Paid*Values_Entered,Interest,""), "")</f>
        <v>22.664189693244268</v>
      </c>
      <c r="H111" s="5">
        <f>IFERROR(IF(Loan_Not_Paid*Values_Entered,Ending_Balance,""), "")</f>
        <v>5437.9024282200317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5437.9024282200317</v>
      </c>
      <c r="E112" s="5">
        <f>IFERROR(IF(Loan_Not_Paid*Values_Entered,Monthly_Payment,""), "")</f>
        <v>79.110778017401344</v>
      </c>
      <c r="F112" s="5">
        <f>IFERROR(IF(Loan_Not_Paid*Values_Entered,Principal,""), "")</f>
        <v>56.679430500994222</v>
      </c>
      <c r="G112" s="5">
        <f>IFERROR(IF(Loan_Not_Paid*Values_Entered,Interest,""), "")</f>
        <v>22.431347516407122</v>
      </c>
      <c r="H112" s="5">
        <f>IFERROR(IF(Loan_Not_Paid*Values_Entered,Ending_Balance,""), "")</f>
        <v>5381.22299771904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5381.22299771904</v>
      </c>
      <c r="E113" s="5">
        <f>IFERROR(IF(Loan_Not_Paid*Values_Entered,Monthly_Payment,""), "")</f>
        <v>79.110778017401344</v>
      </c>
      <c r="F113" s="5">
        <f>IFERROR(IF(Loan_Not_Paid*Values_Entered,Principal,""), "")</f>
        <v>56.913233151810829</v>
      </c>
      <c r="G113" s="5">
        <f>IFERROR(IF(Loan_Not_Paid*Values_Entered,Interest,""), "")</f>
        <v>22.197544865590519</v>
      </c>
      <c r="H113" s="5">
        <f>IFERROR(IF(Loan_Not_Paid*Values_Entered,Ending_Balance,""), "")</f>
        <v>5324.3097645672296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5324.3097645672296</v>
      </c>
      <c r="E114" s="5">
        <f>IFERROR(IF(Loan_Not_Paid*Values_Entered,Monthly_Payment,""), "")</f>
        <v>79.110778017401344</v>
      </c>
      <c r="F114" s="5">
        <f>IFERROR(IF(Loan_Not_Paid*Values_Entered,Principal,""), "")</f>
        <v>57.148000238562041</v>
      </c>
      <c r="G114" s="5">
        <f>IFERROR(IF(Loan_Not_Paid*Values_Entered,Interest,""), "")</f>
        <v>21.962777778839303</v>
      </c>
      <c r="H114" s="5">
        <f>IFERROR(IF(Loan_Not_Paid*Values_Entered,Ending_Balance,""), "")</f>
        <v>5267.1617643286736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5267.1617643286736</v>
      </c>
      <c r="E115" s="5">
        <f>IFERROR(IF(Loan_Not_Paid*Values_Entered,Monthly_Payment,""), "")</f>
        <v>79.110778017401344</v>
      </c>
      <c r="F115" s="5">
        <f>IFERROR(IF(Loan_Not_Paid*Values_Entered,Principal,""), "")</f>
        <v>57.383735739546111</v>
      </c>
      <c r="G115" s="5">
        <f>IFERROR(IF(Loan_Not_Paid*Values_Entered,Interest,""), "")</f>
        <v>21.727042277855233</v>
      </c>
      <c r="H115" s="5">
        <f>IFERROR(IF(Loan_Not_Paid*Values_Entered,Ending_Balance,""), "")</f>
        <v>5209.7780285891258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5209.7780285891258</v>
      </c>
      <c r="E116" s="5">
        <f>IFERROR(IF(Loan_Not_Paid*Values_Entered,Monthly_Payment,""), "")</f>
        <v>79.110778017401344</v>
      </c>
      <c r="F116" s="5">
        <f>IFERROR(IF(Loan_Not_Paid*Values_Entered,Principal,""), "")</f>
        <v>57.620443649471738</v>
      </c>
      <c r="G116" s="5">
        <f>IFERROR(IF(Loan_Not_Paid*Values_Entered,Interest,""), "")</f>
        <v>21.490334367929602</v>
      </c>
      <c r="H116" s="5">
        <f>IFERROR(IF(Loan_Not_Paid*Values_Entered,Ending_Balance,""), "")</f>
        <v>5152.1575849396522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5152.1575849396522</v>
      </c>
      <c r="E117" s="5">
        <f>IFERROR(IF(Loan_Not_Paid*Values_Entered,Monthly_Payment,""), "")</f>
        <v>79.110778017401344</v>
      </c>
      <c r="F117" s="5">
        <f>IFERROR(IF(Loan_Not_Paid*Values_Entered,Principal,""), "")</f>
        <v>57.858127979525804</v>
      </c>
      <c r="G117" s="5">
        <f>IFERROR(IF(Loan_Not_Paid*Values_Entered,Interest,""), "")</f>
        <v>21.252650037875537</v>
      </c>
      <c r="H117" s="5">
        <f>IFERROR(IF(Loan_Not_Paid*Values_Entered,Ending_Balance,""), "")</f>
        <v>5094.2994569601306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5094.2994569601306</v>
      </c>
      <c r="E118" s="5">
        <f>IFERROR(IF(Loan_Not_Paid*Values_Entered,Monthly_Payment,""), "")</f>
        <v>79.110778017401344</v>
      </c>
      <c r="F118" s="5">
        <f>IFERROR(IF(Loan_Not_Paid*Values_Entered,Principal,""), "")</f>
        <v>58.096792757441349</v>
      </c>
      <c r="G118" s="5">
        <f>IFERROR(IF(Loan_Not_Paid*Values_Entered,Interest,""), "")</f>
        <v>21.013985259959988</v>
      </c>
      <c r="H118" s="5">
        <f>IFERROR(IF(Loan_Not_Paid*Values_Entered,Ending_Balance,""), "")</f>
        <v>5036.2026642026922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5036.2026642026922</v>
      </c>
      <c r="E119" s="5">
        <f>IFERROR(IF(Loan_Not_Paid*Values_Entered,Monthly_Payment,""), "")</f>
        <v>79.110778017401344</v>
      </c>
      <c r="F119" s="5">
        <f>IFERROR(IF(Loan_Not_Paid*Values_Entered,Principal,""), "")</f>
        <v>58.336442027565795</v>
      </c>
      <c r="G119" s="5">
        <f>IFERROR(IF(Loan_Not_Paid*Values_Entered,Interest,""), "")</f>
        <v>20.774335989835542</v>
      </c>
      <c r="H119" s="5">
        <f>IFERROR(IF(Loan_Not_Paid*Values_Entered,Ending_Balance,""), "")</f>
        <v>4977.8662221751274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4977.8662221751274</v>
      </c>
      <c r="E120" s="5">
        <f>IFERROR(IF(Loan_Not_Paid*Values_Entered,Monthly_Payment,""), "")</f>
        <v>79.110778017401344</v>
      </c>
      <c r="F120" s="5">
        <f>IFERROR(IF(Loan_Not_Paid*Values_Entered,Principal,""), "")</f>
        <v>58.577079850929508</v>
      </c>
      <c r="G120" s="5">
        <f>IFERROR(IF(Loan_Not_Paid*Values_Entered,Interest,""), "")</f>
        <v>20.533698166471837</v>
      </c>
      <c r="H120" s="5">
        <f>IFERROR(IF(Loan_Not_Paid*Values_Entered,Ending_Balance,""), "")</f>
        <v>4919.2891423242017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4919.2891423242017</v>
      </c>
      <c r="E121" s="5">
        <f>IFERROR(IF(Loan_Not_Paid*Values_Entered,Monthly_Payment,""), "")</f>
        <v>79.110778017401344</v>
      </c>
      <c r="F121" s="5">
        <f>IFERROR(IF(Loan_Not_Paid*Values_Entered,Principal,""), "")</f>
        <v>58.818710305314596</v>
      </c>
      <c r="G121" s="5">
        <f>IFERROR(IF(Loan_Not_Paid*Values_Entered,Interest,""), "")</f>
        <v>20.292067712086748</v>
      </c>
      <c r="H121" s="5">
        <f>IFERROR(IF(Loan_Not_Paid*Values_Entered,Ending_Balance,""), "")</f>
        <v>4860.4704320188848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4860.4704320188848</v>
      </c>
      <c r="E122" s="5">
        <f>IFERROR(IF(Loan_Not_Paid*Values_Entered,Monthly_Payment,""), "")</f>
        <v>79.110778017401344</v>
      </c>
      <c r="F122" s="5">
        <f>IFERROR(IF(Loan_Not_Paid*Values_Entered,Principal,""), "")</f>
        <v>59.06133748532401</v>
      </c>
      <c r="G122" s="5">
        <f>IFERROR(IF(Loan_Not_Paid*Values_Entered,Interest,""), "")</f>
        <v>20.04944053207733</v>
      </c>
      <c r="H122" s="5">
        <f>IFERROR(IF(Loan_Not_Paid*Values_Entered,Ending_Balance,""), "")</f>
        <v>4801.4090945335647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4801.4090945335647</v>
      </c>
      <c r="E123" s="5">
        <f>IFERROR(IF(Loan_Not_Paid*Values_Entered,Monthly_Payment,""), "")</f>
        <v>79.110778017401344</v>
      </c>
      <c r="F123" s="5">
        <f>IFERROR(IF(Loan_Not_Paid*Values_Entered,Principal,""), "")</f>
        <v>59.304965502450969</v>
      </c>
      <c r="G123" s="5">
        <f>IFERROR(IF(Loan_Not_Paid*Values_Entered,Interest,""), "")</f>
        <v>19.805812514950368</v>
      </c>
      <c r="H123" s="5">
        <f>IFERROR(IF(Loan_Not_Paid*Values_Entered,Ending_Balance,""), "")</f>
        <v>4742.104129031115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4742.104129031115</v>
      </c>
      <c r="E124" s="5">
        <f>IFERROR(IF(Loan_Not_Paid*Values_Entered,Monthly_Payment,""), "")</f>
        <v>79.110778017401344</v>
      </c>
      <c r="F124" s="5">
        <f>IFERROR(IF(Loan_Not_Paid*Values_Entered,Principal,""), "")</f>
        <v>59.549598485148586</v>
      </c>
      <c r="G124" s="5">
        <f>IFERROR(IF(Loan_Not_Paid*Values_Entered,Interest,""), "")</f>
        <v>19.561179532252758</v>
      </c>
      <c r="H124" s="5">
        <f>IFERROR(IF(Loan_Not_Paid*Values_Entered,Ending_Balance,""), "")</f>
        <v>4682.5545305459691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4682.5545305459691</v>
      </c>
      <c r="E125" s="5">
        <f>IFERROR(IF(Loan_Not_Paid*Values_Entered,Monthly_Payment,""), "")</f>
        <v>79.110778017401344</v>
      </c>
      <c r="F125" s="5">
        <f>IFERROR(IF(Loan_Not_Paid*Values_Entered,Principal,""), "")</f>
        <v>59.795240578899815</v>
      </c>
      <c r="G125" s="5">
        <f>IFERROR(IF(Loan_Not_Paid*Values_Entered,Interest,""), "")</f>
        <v>19.315537438501519</v>
      </c>
      <c r="H125" s="5">
        <f>IFERROR(IF(Loan_Not_Paid*Values_Entered,Ending_Balance,""), "")</f>
        <v>4622.7592899670708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4622.7592899670708</v>
      </c>
      <c r="E126" s="5">
        <f>IFERROR(IF(Loan_Not_Paid*Values_Entered,Monthly_Payment,""), "")</f>
        <v>79.110778017401344</v>
      </c>
      <c r="F126" s="5">
        <f>IFERROR(IF(Loan_Not_Paid*Values_Entered,Principal,""), "")</f>
        <v>60.041895946287781</v>
      </c>
      <c r="G126" s="5">
        <f>IFERROR(IF(Loan_Not_Paid*Values_Entered,Interest,""), "")</f>
        <v>19.068882071113553</v>
      </c>
      <c r="H126" s="5">
        <f>IFERROR(IF(Loan_Not_Paid*Values_Entered,Ending_Balance,""), "")</f>
        <v>4562.7173940207849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4562.7173940207849</v>
      </c>
      <c r="E127" s="5">
        <f>IFERROR(IF(Loan_Not_Paid*Values_Entered,Monthly_Payment,""), "")</f>
        <v>79.110778017401344</v>
      </c>
      <c r="F127" s="5">
        <f>IFERROR(IF(Loan_Not_Paid*Values_Entered,Principal,""), "")</f>
        <v>60.289568767066214</v>
      </c>
      <c r="G127" s="5">
        <f>IFERROR(IF(Loan_Not_Paid*Values_Entered,Interest,""), "")</f>
        <v>18.821209250335123</v>
      </c>
      <c r="H127" s="5">
        <f>IFERROR(IF(Loan_Not_Paid*Values_Entered,Ending_Balance,""), "")</f>
        <v>4502.4278252537206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4502.4278252537206</v>
      </c>
      <c r="E128" s="5">
        <f>IFERROR(IF(Loan_Not_Paid*Values_Entered,Monthly_Payment,""), "")</f>
        <v>79.110778017401344</v>
      </c>
      <c r="F128" s="5">
        <f>IFERROR(IF(Loan_Not_Paid*Values_Entered,Principal,""), "")</f>
        <v>60.538263238230371</v>
      </c>
      <c r="G128" s="5">
        <f>IFERROR(IF(Loan_Not_Paid*Values_Entered,Interest,""), "")</f>
        <v>18.572514779170973</v>
      </c>
      <c r="H128" s="5">
        <f>IFERROR(IF(Loan_Not_Paid*Values_Entered,Ending_Balance,""), "")</f>
        <v>4441.8895620154944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4441.8895620154944</v>
      </c>
      <c r="E129" s="5">
        <f>IFERROR(IF(Loan_Not_Paid*Values_Entered,Monthly_Payment,""), "")</f>
        <v>79.110778017401344</v>
      </c>
      <c r="F129" s="5">
        <f>IFERROR(IF(Loan_Not_Paid*Values_Entered,Principal,""), "")</f>
        <v>60.787983574088074</v>
      </c>
      <c r="G129" s="5">
        <f>IFERROR(IF(Loan_Not_Paid*Values_Entered,Interest,""), "")</f>
        <v>18.322794443313271</v>
      </c>
      <c r="H129" s="5">
        <f>IFERROR(IF(Loan_Not_Paid*Values_Entered,Ending_Balance,""), "")</f>
        <v>4381.1015784414049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4381.1015784414049</v>
      </c>
      <c r="E130" s="5">
        <f>IFERROR(IF(Loan_Not_Paid*Values_Entered,Monthly_Payment,""), "")</f>
        <v>79.110778017401344</v>
      </c>
      <c r="F130" s="5">
        <f>IFERROR(IF(Loan_Not_Paid*Values_Entered,Principal,""), "")</f>
        <v>61.03873400633119</v>
      </c>
      <c r="G130" s="5">
        <f>IFERROR(IF(Loan_Not_Paid*Values_Entered,Interest,""), "")</f>
        <v>18.072044011070158</v>
      </c>
      <c r="H130" s="5">
        <f>IFERROR(IF(Loan_Not_Paid*Values_Entered,Ending_Balance,""), "")</f>
        <v>4320.0628444350805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4320.0628444350805</v>
      </c>
      <c r="E131" s="5">
        <f>IFERROR(IF(Loan_Not_Paid*Values_Entered,Monthly_Payment,""), "")</f>
        <v>79.110778017401344</v>
      </c>
      <c r="F131" s="5">
        <f>IFERROR(IF(Loan_Not_Paid*Values_Entered,Principal,""), "")</f>
        <v>61.290518784107299</v>
      </c>
      <c r="G131" s="5">
        <f>IFERROR(IF(Loan_Not_Paid*Values_Entered,Interest,""), "")</f>
        <v>17.820259233294038</v>
      </c>
      <c r="H131" s="5">
        <f>IFERROR(IF(Loan_Not_Paid*Values_Entered,Ending_Balance,""), "")</f>
        <v>4258.7723256509726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4258.7723256509726</v>
      </c>
      <c r="E132" s="5">
        <f>IFERROR(IF(Loan_Not_Paid*Values_Entered,Monthly_Payment,""), "")</f>
        <v>79.110778017401344</v>
      </c>
      <c r="F132" s="5">
        <f>IFERROR(IF(Loan_Not_Paid*Values_Entered,Principal,""), "")</f>
        <v>61.543342174091748</v>
      </c>
      <c r="G132" s="5">
        <f>IFERROR(IF(Loan_Not_Paid*Values_Entered,Interest,""), "")</f>
        <v>17.5674358433096</v>
      </c>
      <c r="H132" s="5">
        <f>IFERROR(IF(Loan_Not_Paid*Values_Entered,Ending_Balance,""), "")</f>
        <v>4197.2289834768799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4197.2289834768799</v>
      </c>
      <c r="E133" s="5">
        <f>IFERROR(IF(Loan_Not_Paid*Values_Entered,Monthly_Payment,""), "")</f>
        <v>79.110778017401344</v>
      </c>
      <c r="F133" s="5">
        <f>IFERROR(IF(Loan_Not_Paid*Values_Entered,Principal,""), "")</f>
        <v>61.797208460559865</v>
      </c>
      <c r="G133" s="5">
        <f>IFERROR(IF(Loan_Not_Paid*Values_Entered,Interest,""), "")</f>
        <v>17.313569556841468</v>
      </c>
      <c r="H133" s="5">
        <f>IFERROR(IF(Loan_Not_Paid*Values_Entered,Ending_Balance,""), "")</f>
        <v>4135.4317750163245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4135.4317750163245</v>
      </c>
      <c r="E134" s="5">
        <f>IFERROR(IF(Loan_Not_Paid*Values_Entered,Monthly_Payment,""), "")</f>
        <v>79.110778017401344</v>
      </c>
      <c r="F134" s="5">
        <f>IFERROR(IF(Loan_Not_Paid*Values_Entered,Principal,""), "")</f>
        <v>62.052121945459675</v>
      </c>
      <c r="G134" s="5">
        <f>IFERROR(IF(Loan_Not_Paid*Values_Entered,Interest,""), "")</f>
        <v>17.058656071941659</v>
      </c>
      <c r="H134" s="5">
        <f>IFERROR(IF(Loan_Not_Paid*Values_Entered,Ending_Balance,""), "")</f>
        <v>4073.379653070866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4073.379653070866</v>
      </c>
      <c r="E135" s="5">
        <f>IFERROR(IF(Loan_Not_Paid*Values_Entered,Monthly_Payment,""), "")</f>
        <v>79.110778017401344</v>
      </c>
      <c r="F135" s="5">
        <f>IFERROR(IF(Loan_Not_Paid*Values_Entered,Principal,""), "")</f>
        <v>62.3080869484847</v>
      </c>
      <c r="G135" s="5">
        <f>IFERROR(IF(Loan_Not_Paid*Values_Entered,Interest,""), "")</f>
        <v>16.802691068916637</v>
      </c>
      <c r="H135" s="5">
        <f>IFERROR(IF(Loan_Not_Paid*Values_Entered,Ending_Balance,""), "")</f>
        <v>4011.071566122384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4011.071566122384</v>
      </c>
      <c r="E136" s="5">
        <f>IFERROR(IF(Loan_Not_Paid*Values_Entered,Monthly_Payment,""), "")</f>
        <v>79.110778017401344</v>
      </c>
      <c r="F136" s="5">
        <f>IFERROR(IF(Loan_Not_Paid*Values_Entered,Principal,""), "")</f>
        <v>62.5651078071472</v>
      </c>
      <c r="G136" s="5">
        <f>IFERROR(IF(Loan_Not_Paid*Values_Entered,Interest,""), "")</f>
        <v>16.545670210254141</v>
      </c>
      <c r="H136" s="5">
        <f>IFERROR(IF(Loan_Not_Paid*Values_Entered,Ending_Balance,""), "")</f>
        <v>3948.5064583152362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3948.5064583152362</v>
      </c>
      <c r="E137" s="5">
        <f>IFERROR(IF(Loan_Not_Paid*Values_Entered,Monthly_Payment,""), "")</f>
        <v>79.110778017401344</v>
      </c>
      <c r="F137" s="5">
        <f>IFERROR(IF(Loan_Not_Paid*Values_Entered,Principal,""), "")</f>
        <v>62.823188876851681</v>
      </c>
      <c r="G137" s="5">
        <f>IFERROR(IF(Loan_Not_Paid*Values_Entered,Interest,""), "")</f>
        <v>16.287589140549656</v>
      </c>
      <c r="H137" s="5">
        <f>IFERROR(IF(Loan_Not_Paid*Values_Entered,Ending_Balance,""), "")</f>
        <v>3885.6832694383884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3885.6832694383884</v>
      </c>
      <c r="E138" s="5">
        <f>IFERROR(IF(Loan_Not_Paid*Values_Entered,Monthly_Payment,""), "")</f>
        <v>79.110778017401344</v>
      </c>
      <c r="F138" s="5">
        <f>IFERROR(IF(Loan_Not_Paid*Values_Entered,Principal,""), "")</f>
        <v>63.082334530968694</v>
      </c>
      <c r="G138" s="5">
        <f>IFERROR(IF(Loan_Not_Paid*Values_Entered,Interest,""), "")</f>
        <v>16.028443486432646</v>
      </c>
      <c r="H138" s="5">
        <f>IFERROR(IF(Loan_Not_Paid*Values_Entered,Ending_Balance,""), "")</f>
        <v>3822.6009349074211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3822.6009349074211</v>
      </c>
      <c r="E139" s="5">
        <f>IFERROR(IF(Loan_Not_Paid*Values_Entered,Monthly_Payment,""), "")</f>
        <v>79.110778017401344</v>
      </c>
      <c r="F139" s="5">
        <f>IFERROR(IF(Loan_Not_Paid*Values_Entered,Principal,""), "")</f>
        <v>63.342549160908952</v>
      </c>
      <c r="G139" s="5">
        <f>IFERROR(IF(Loan_Not_Paid*Values_Entered,Interest,""), "")</f>
        <v>15.768228856492398</v>
      </c>
      <c r="H139" s="5">
        <f>IFERROR(IF(Loan_Not_Paid*Values_Entered,Ending_Balance,""), "")</f>
        <v>3759.2583857465143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3759.2583857465143</v>
      </c>
      <c r="E140" s="5">
        <f>IFERROR(IF(Loan_Not_Paid*Values_Entered,Monthly_Payment,""), "")</f>
        <v>79.110778017401344</v>
      </c>
      <c r="F140" s="5">
        <f>IFERROR(IF(Loan_Not_Paid*Values_Entered,Principal,""), "")</f>
        <v>63.6038371761977</v>
      </c>
      <c r="G140" s="5">
        <f>IFERROR(IF(Loan_Not_Paid*Values_Entered,Interest,""), "")</f>
        <v>15.506940841203647</v>
      </c>
      <c r="H140" s="5">
        <f>IFERROR(IF(Loan_Not_Paid*Values_Entered,Ending_Balance,""), "")</f>
        <v>3695.6545485703209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3695.6545485703209</v>
      </c>
      <c r="E141" s="5">
        <f>IFERROR(IF(Loan_Not_Paid*Values_Entered,Monthly_Payment,""), "")</f>
        <v>79.110778017401344</v>
      </c>
      <c r="F141" s="5">
        <f>IFERROR(IF(Loan_Not_Paid*Values_Entered,Principal,""), "")</f>
        <v>63.866203004549511</v>
      </c>
      <c r="G141" s="5">
        <f>IFERROR(IF(Loan_Not_Paid*Values_Entered,Interest,""), "")</f>
        <v>15.244575012851833</v>
      </c>
      <c r="H141" s="5">
        <f>IFERROR(IF(Loan_Not_Paid*Values_Entered,Ending_Balance,""), "")</f>
        <v>3631.788345565772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3631.788345565772</v>
      </c>
      <c r="E142" s="5">
        <f>IFERROR(IF(Loan_Not_Paid*Values_Entered,Monthly_Payment,""), "")</f>
        <v>79.110778017401344</v>
      </c>
      <c r="F142" s="5">
        <f>IFERROR(IF(Loan_Not_Paid*Values_Entered,Principal,""), "")</f>
        <v>64.129651091943273</v>
      </c>
      <c r="G142" s="5">
        <f>IFERROR(IF(Loan_Not_Paid*Values_Entered,Interest,""), "")</f>
        <v>14.981126925458065</v>
      </c>
      <c r="H142" s="5">
        <f>IFERROR(IF(Loan_Not_Paid*Values_Entered,Ending_Balance,""), "")</f>
        <v>3567.6586944738301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3567.6586944738301</v>
      </c>
      <c r="E143" s="5">
        <f>IFERROR(IF(Loan_Not_Paid*Values_Entered,Monthly_Payment,""), "")</f>
        <v>79.110778017401344</v>
      </c>
      <c r="F143" s="5">
        <f>IFERROR(IF(Loan_Not_Paid*Values_Entered,Principal,""), "")</f>
        <v>64.394185902697544</v>
      </c>
      <c r="G143" s="5">
        <f>IFERROR(IF(Loan_Not_Paid*Values_Entered,Interest,""), "")</f>
        <v>14.716592114703804</v>
      </c>
      <c r="H143" s="5">
        <f>IFERROR(IF(Loan_Not_Paid*Values_Entered,Ending_Balance,""), "")</f>
        <v>3503.2645085711356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3503.2645085711356</v>
      </c>
      <c r="E144" s="5">
        <f>IFERROR(IF(Loan_Not_Paid*Values_Entered,Monthly_Payment,""), "")</f>
        <v>79.110778017401344</v>
      </c>
      <c r="F144" s="5">
        <f>IFERROR(IF(Loan_Not_Paid*Values_Entered,Principal,""), "")</f>
        <v>64.659811919546158</v>
      </c>
      <c r="G144" s="5">
        <f>IFERROR(IF(Loan_Not_Paid*Values_Entered,Interest,""), "")</f>
        <v>14.450966097855176</v>
      </c>
      <c r="H144" s="5">
        <f>IFERROR(IF(Loan_Not_Paid*Values_Entered,Ending_Balance,""), "")</f>
        <v>3438.6046966515914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3438.6046966515914</v>
      </c>
      <c r="E145" s="5">
        <f>IFERROR(IF(Loan_Not_Paid*Values_Entered,Monthly_Payment,""), "")</f>
        <v>79.110778017401344</v>
      </c>
      <c r="F145" s="5">
        <f>IFERROR(IF(Loan_Not_Paid*Values_Entered,Principal,""), "")</f>
        <v>64.926533643714293</v>
      </c>
      <c r="G145" s="5">
        <f>IFERROR(IF(Loan_Not_Paid*Values_Entered,Interest,""), "")</f>
        <v>14.184244373687044</v>
      </c>
      <c r="H145" s="5">
        <f>IFERROR(IF(Loan_Not_Paid*Values_Entered,Ending_Balance,""), "")</f>
        <v>3373.6781630078822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3373.6781630078822</v>
      </c>
      <c r="E146" s="5">
        <f>IFERROR(IF(Loan_Not_Paid*Values_Entered,Monthly_Payment,""), "")</f>
        <v>79.110778017401344</v>
      </c>
      <c r="F146" s="5">
        <f>IFERROR(IF(Loan_Not_Paid*Values_Entered,Principal,""), "")</f>
        <v>65.194355594994619</v>
      </c>
      <c r="G146" s="5">
        <f>IFERROR(IF(Loan_Not_Paid*Values_Entered,Interest,""), "")</f>
        <v>13.916422422406724</v>
      </c>
      <c r="H146" s="5">
        <f>IFERROR(IF(Loan_Not_Paid*Values_Entered,Ending_Balance,""), "")</f>
        <v>3308.4838074128911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3308.4838074128911</v>
      </c>
      <c r="E147" s="5">
        <f>IFERROR(IF(Loan_Not_Paid*Values_Entered,Monthly_Payment,""), "")</f>
        <v>79.110778017401344</v>
      </c>
      <c r="F147" s="5">
        <f>IFERROR(IF(Loan_Not_Paid*Values_Entered,Principal,""), "")</f>
        <v>65.463282311823974</v>
      </c>
      <c r="G147" s="5">
        <f>IFERROR(IF(Loan_Not_Paid*Values_Entered,Interest,""), "")</f>
        <v>13.647495705577372</v>
      </c>
      <c r="H147" s="5">
        <f>IFERROR(IF(Loan_Not_Paid*Values_Entered,Ending_Balance,""), "")</f>
        <v>3243.0205251010702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3243.0205251010702</v>
      </c>
      <c r="E148" s="5">
        <f>IFERROR(IF(Loan_Not_Paid*Values_Entered,Monthly_Payment,""), "")</f>
        <v>79.110778017401344</v>
      </c>
      <c r="F148" s="5">
        <f>IFERROR(IF(Loan_Not_Paid*Values_Entered,Principal,""), "")</f>
        <v>65.733318351360239</v>
      </c>
      <c r="G148" s="5">
        <f>IFERROR(IF(Loan_Not_Paid*Values_Entered,Interest,""), "")</f>
        <v>13.3774596660411</v>
      </c>
      <c r="H148" s="5">
        <f>IFERROR(IF(Loan_Not_Paid*Values_Entered,Ending_Balance,""), "")</f>
        <v>3177.2872067497083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3177.2872067497083</v>
      </c>
      <c r="E149" s="5">
        <f>IFERROR(IF(Loan_Not_Paid*Values_Entered,Monthly_Payment,""), "")</f>
        <v>79.110778017401344</v>
      </c>
      <c r="F149" s="5">
        <f>IFERROR(IF(Loan_Not_Paid*Values_Entered,Principal,""), "")</f>
        <v>66.004468289559611</v>
      </c>
      <c r="G149" s="5">
        <f>IFERROR(IF(Loan_Not_Paid*Values_Entered,Interest,""), "")</f>
        <v>13.106309727841735</v>
      </c>
      <c r="H149" s="5">
        <f>IFERROR(IF(Loan_Not_Paid*Values_Entered,Ending_Balance,""), "")</f>
        <v>3111.2827384601478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3111.2827384601478</v>
      </c>
      <c r="E150" s="5">
        <f>IFERROR(IF(Loan_Not_Paid*Values_Entered,Monthly_Payment,""), "")</f>
        <v>79.110778017401344</v>
      </c>
      <c r="F150" s="5">
        <f>IFERROR(IF(Loan_Not_Paid*Values_Entered,Principal,""), "")</f>
        <v>66.276736721254039</v>
      </c>
      <c r="G150" s="5">
        <f>IFERROR(IF(Loan_Not_Paid*Values_Entered,Interest,""), "")</f>
        <v>12.834041296147303</v>
      </c>
      <c r="H150" s="5">
        <f>IFERROR(IF(Loan_Not_Paid*Values_Entered,Ending_Balance,""), "")</f>
        <v>3045.0060017389005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3045.0060017389005</v>
      </c>
      <c r="E151" s="5">
        <f>IFERROR(IF(Loan_Not_Paid*Values_Entered,Monthly_Payment,""), "")</f>
        <v>79.110778017401344</v>
      </c>
      <c r="F151" s="5">
        <f>IFERROR(IF(Loan_Not_Paid*Values_Entered,Principal,""), "")</f>
        <v>66.550128260229215</v>
      </c>
      <c r="G151" s="5">
        <f>IFERROR(IF(Loan_Not_Paid*Values_Entered,Interest,""), "")</f>
        <v>12.560649757172129</v>
      </c>
      <c r="H151" s="5">
        <f>IFERROR(IF(Loan_Not_Paid*Values_Entered,Ending_Balance,""), "")</f>
        <v>2978.4558734786733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2978.4558734786733</v>
      </c>
      <c r="E152" s="5">
        <f>IFERROR(IF(Loan_Not_Paid*Values_Entered,Monthly_Payment,""), "")</f>
        <v>79.110778017401344</v>
      </c>
      <c r="F152" s="5">
        <f>IFERROR(IF(Loan_Not_Paid*Values_Entered,Principal,""), "")</f>
        <v>66.82464753930266</v>
      </c>
      <c r="G152" s="5">
        <f>IFERROR(IF(Loan_Not_Paid*Values_Entered,Interest,""), "")</f>
        <v>12.286130478098686</v>
      </c>
      <c r="H152" s="5">
        <f>IFERROR(IF(Loan_Not_Paid*Values_Entered,Ending_Balance,""), "")</f>
        <v>2911.6312259393726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2911.6312259393726</v>
      </c>
      <c r="E153" s="5">
        <f>IFERROR(IF(Loan_Not_Paid*Values_Entered,Monthly_Payment,""), "")</f>
        <v>79.110778017401344</v>
      </c>
      <c r="F153" s="5">
        <f>IFERROR(IF(Loan_Not_Paid*Values_Entered,Principal,""), "")</f>
        <v>67.100299210402284</v>
      </c>
      <c r="G153" s="5">
        <f>IFERROR(IF(Loan_Not_Paid*Values_Entered,Interest,""), "")</f>
        <v>12.010478806999062</v>
      </c>
      <c r="H153" s="5">
        <f>IFERROR(IF(Loan_Not_Paid*Values_Entered,Ending_Balance,""), "")</f>
        <v>2844.5309267289686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2844.5309267289686</v>
      </c>
      <c r="E154" s="5">
        <f>IFERROR(IF(Loan_Not_Paid*Values_Entered,Monthly_Payment,""), "")</f>
        <v>79.110778017401344</v>
      </c>
      <c r="F154" s="5">
        <f>IFERROR(IF(Loan_Not_Paid*Values_Entered,Principal,""), "")</f>
        <v>67.377087944645183</v>
      </c>
      <c r="G154" s="5">
        <f>IFERROR(IF(Loan_Not_Paid*Values_Entered,Interest,""), "")</f>
        <v>11.733690072756154</v>
      </c>
      <c r="H154" s="5">
        <f>IFERROR(IF(Loan_Not_Paid*Values_Entered,Ending_Balance,""), "")</f>
        <v>2777.1538387843284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2777.1538387843284</v>
      </c>
      <c r="E155" s="5">
        <f>IFERROR(IF(Loan_Not_Paid*Values_Entered,Monthly_Payment,""), "")</f>
        <v>79.110778017401344</v>
      </c>
      <c r="F155" s="5">
        <f>IFERROR(IF(Loan_Not_Paid*Values_Entered,Principal,""), "")</f>
        <v>67.655018432416853</v>
      </c>
      <c r="G155" s="5">
        <f>IFERROR(IF(Loan_Not_Paid*Values_Entered,Interest,""), "")</f>
        <v>11.455759584984492</v>
      </c>
      <c r="H155" s="5">
        <f>IFERROR(IF(Loan_Not_Paid*Values_Entered,Ending_Balance,""), "")</f>
        <v>2709.4988203519115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2709.4988203519115</v>
      </c>
      <c r="E156" s="5">
        <f>IFERROR(IF(Loan_Not_Paid*Values_Entered,Monthly_Payment,""), "")</f>
        <v>79.110778017401344</v>
      </c>
      <c r="F156" s="5">
        <f>IFERROR(IF(Loan_Not_Paid*Values_Entered,Principal,""), "")</f>
        <v>67.934095383450568</v>
      </c>
      <c r="G156" s="5">
        <f>IFERROR(IF(Loan_Not_Paid*Values_Entered,Interest,""), "")</f>
        <v>11.176682633950772</v>
      </c>
      <c r="H156" s="5">
        <f>IFERROR(IF(Loan_Not_Paid*Values_Entered,Ending_Balance,""), "")</f>
        <v>2641.5647249684662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2641.5647249684662</v>
      </c>
      <c r="E157" s="5">
        <f>IFERROR(IF(Loan_Not_Paid*Values_Entered,Monthly_Payment,""), "")</f>
        <v>79.110778017401344</v>
      </c>
      <c r="F157" s="5">
        <f>IFERROR(IF(Loan_Not_Paid*Values_Entered,Principal,""), "")</f>
        <v>68.214323526907307</v>
      </c>
      <c r="G157" s="5">
        <f>IFERROR(IF(Loan_Not_Paid*Values_Entered,Interest,""), "")</f>
        <v>10.896454490494039</v>
      </c>
      <c r="H157" s="5">
        <f>IFERROR(IF(Loan_Not_Paid*Values_Entered,Ending_Balance,""), "")</f>
        <v>2573.3504014415594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2573.3504014415594</v>
      </c>
      <c r="E158" s="5">
        <f>IFERROR(IF(Loan_Not_Paid*Values_Entered,Monthly_Payment,""), "")</f>
        <v>79.110778017401344</v>
      </c>
      <c r="F158" s="5">
        <f>IFERROR(IF(Loan_Not_Paid*Values_Entered,Principal,""), "")</f>
        <v>68.495707611455799</v>
      </c>
      <c r="G158" s="5">
        <f>IFERROR(IF(Loan_Not_Paid*Values_Entered,Interest,""), "")</f>
        <v>10.615070405945543</v>
      </c>
      <c r="H158" s="5">
        <f>IFERROR(IF(Loan_Not_Paid*Values_Entered,Ending_Balance,""), "")</f>
        <v>2504.854693830106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2504.854693830106</v>
      </c>
      <c r="E159" s="5">
        <f>IFERROR(IF(Loan_Not_Paid*Values_Entered,Monthly_Payment,""), "")</f>
        <v>79.110778017401344</v>
      </c>
      <c r="F159" s="5">
        <f>IFERROR(IF(Loan_Not_Paid*Values_Entered,Principal,""), "")</f>
        <v>68.778252405353044</v>
      </c>
      <c r="G159" s="5">
        <f>IFERROR(IF(Loan_Not_Paid*Values_Entered,Interest,""), "")</f>
        <v>10.33252561204829</v>
      </c>
      <c r="H159" s="5">
        <f>IFERROR(IF(Loan_Not_Paid*Values_Entered,Ending_Balance,""), "")</f>
        <v>2436.0764414247569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2436.0764414247569</v>
      </c>
      <c r="E160" s="5">
        <f>IFERROR(IF(Loan_Not_Paid*Values_Entered,Monthly_Payment,""), "")</f>
        <v>79.110778017401344</v>
      </c>
      <c r="F160" s="5">
        <f>IFERROR(IF(Loan_Not_Paid*Values_Entered,Principal,""), "")</f>
        <v>69.061962696525129</v>
      </c>
      <c r="G160" s="5">
        <f>IFERROR(IF(Loan_Not_Paid*Values_Entered,Interest,""), "")</f>
        <v>10.048815320876209</v>
      </c>
      <c r="H160" s="5">
        <f>IFERROR(IF(Loan_Not_Paid*Values_Entered,Ending_Balance,""), "")</f>
        <v>2367.0144787282352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2367.0144787282352</v>
      </c>
      <c r="E161" s="5">
        <f>IFERROR(IF(Loan_Not_Paid*Values_Entered,Monthly_Payment,""), "")</f>
        <v>79.110778017401344</v>
      </c>
      <c r="F161" s="5">
        <f>IFERROR(IF(Loan_Not_Paid*Values_Entered,Principal,""), "")</f>
        <v>69.346843292648302</v>
      </c>
      <c r="G161" s="5">
        <f>IFERROR(IF(Loan_Not_Paid*Values_Entered,Interest,""), "")</f>
        <v>9.7639347247530424</v>
      </c>
      <c r="H161" s="5">
        <f>IFERROR(IF(Loan_Not_Paid*Values_Entered,Ending_Balance,""), "")</f>
        <v>2297.6676354355859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2297.6676354355859</v>
      </c>
      <c r="E162" s="5">
        <f>IFERROR(IF(Loan_Not_Paid*Values_Entered,Monthly_Payment,""), "")</f>
        <v>79.110778017401344</v>
      </c>
      <c r="F162" s="5">
        <f>IFERROR(IF(Loan_Not_Paid*Values_Entered,Principal,""), "")</f>
        <v>69.632899021230472</v>
      </c>
      <c r="G162" s="5">
        <f>IFERROR(IF(Loan_Not_Paid*Values_Entered,Interest,""), "")</f>
        <v>9.4778789961708672</v>
      </c>
      <c r="H162" s="5">
        <f>IFERROR(IF(Loan_Not_Paid*Values_Entered,Ending_Balance,""), "")</f>
        <v>2228.0347364143636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2228.0347364143636</v>
      </c>
      <c r="E163" s="5">
        <f>IFERROR(IF(Loan_Not_Paid*Values_Entered,Monthly_Payment,""), "")</f>
        <v>79.110778017401344</v>
      </c>
      <c r="F163" s="5">
        <f>IFERROR(IF(Loan_Not_Paid*Values_Entered,Principal,""), "")</f>
        <v>69.920134729693046</v>
      </c>
      <c r="G163" s="5">
        <f>IFERROR(IF(Loan_Not_Paid*Values_Entered,Interest,""), "")</f>
        <v>9.1906432877082942</v>
      </c>
      <c r="H163" s="5">
        <f>IFERROR(IF(Loan_Not_Paid*Values_Entered,Ending_Balance,""), "")</f>
        <v>2158.1146016846724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2158.1146016846724</v>
      </c>
      <c r="E164" s="5">
        <f>IFERROR(IF(Loan_Not_Paid*Values_Entered,Monthly_Payment,""), "")</f>
        <v>79.110778017401344</v>
      </c>
      <c r="F164" s="5">
        <f>IFERROR(IF(Loan_Not_Paid*Values_Entered,Principal,""), "")</f>
        <v>70.208555285453031</v>
      </c>
      <c r="G164" s="5">
        <f>IFERROR(IF(Loan_Not_Paid*Values_Entered,Interest,""), "")</f>
        <v>8.9022227319483083</v>
      </c>
      <c r="H164" s="5">
        <f>IFERROR(IF(Loan_Not_Paid*Values_Entered,Ending_Balance,""), "")</f>
        <v>2087.9060463992173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2087.9060463992173</v>
      </c>
      <c r="E165" s="5">
        <f>IFERROR(IF(Loan_Not_Paid*Values_Entered,Monthly_Payment,""), "")</f>
        <v>79.110778017401344</v>
      </c>
      <c r="F165" s="5">
        <f>IFERROR(IF(Loan_Not_Paid*Values_Entered,Principal,""), "")</f>
        <v>70.498165576005533</v>
      </c>
      <c r="G165" s="5">
        <f>IFERROR(IF(Loan_Not_Paid*Values_Entered,Interest,""), "")</f>
        <v>8.6126124413958145</v>
      </c>
      <c r="H165" s="5">
        <f>IFERROR(IF(Loan_Not_Paid*Values_Entered,Ending_Balance,""), "")</f>
        <v>2017.4078808232152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2017.4078808232152</v>
      </c>
      <c r="E166" s="5">
        <f>IFERROR(IF(Loan_Not_Paid*Values_Entered,Monthly_Payment,""), "")</f>
        <v>79.110778017401344</v>
      </c>
      <c r="F166" s="5">
        <f>IFERROR(IF(Loan_Not_Paid*Values_Entered,Principal,""), "")</f>
        <v>70.788970509006546</v>
      </c>
      <c r="G166" s="5">
        <f>IFERROR(IF(Loan_Not_Paid*Values_Entered,Interest,""), "")</f>
        <v>8.3218075083947909</v>
      </c>
      <c r="H166" s="5">
        <f>IFERROR(IF(Loan_Not_Paid*Values_Entered,Ending_Balance,""), "")</f>
        <v>1946.6189103142133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1946.6189103142133</v>
      </c>
      <c r="E167" s="5">
        <f>IFERROR(IF(Loan_Not_Paid*Values_Entered,Monthly_Payment,""), "")</f>
        <v>79.110778017401344</v>
      </c>
      <c r="F167" s="5">
        <f>IFERROR(IF(Loan_Not_Paid*Values_Entered,Principal,""), "")</f>
        <v>71.080975012356205</v>
      </c>
      <c r="G167" s="5">
        <f>IFERROR(IF(Loan_Not_Paid*Values_Entered,Interest,""), "")</f>
        <v>8.0298030050451406</v>
      </c>
      <c r="H167" s="5">
        <f>IFERROR(IF(Loan_Not_Paid*Values_Entered,Ending_Balance,""), "")</f>
        <v>1875.5379353018579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1875.5379353018579</v>
      </c>
      <c r="E168" s="5">
        <f>IFERROR(IF(Loan_Not_Paid*Values_Entered,Monthly_Payment,""), "")</f>
        <v>79.110778017401344</v>
      </c>
      <c r="F168" s="5">
        <f>IFERROR(IF(Loan_Not_Paid*Values_Entered,Principal,""), "")</f>
        <v>71.374184034282166</v>
      </c>
      <c r="G168" s="5">
        <f>IFERROR(IF(Loan_Not_Paid*Values_Entered,Interest,""), "")</f>
        <v>7.7365939831191701</v>
      </c>
      <c r="H168" s="5">
        <f>IFERROR(IF(Loan_Not_Paid*Values_Entered,Ending_Balance,""), "")</f>
        <v>1804.163751267577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1804.163751267577</v>
      </c>
      <c r="E169" s="5">
        <f>IFERROR(IF(Loan_Not_Paid*Values_Entered,Monthly_Payment,""), "")</f>
        <v>79.110778017401344</v>
      </c>
      <c r="F169" s="5">
        <f>IFERROR(IF(Loan_Not_Paid*Values_Entered,Principal,""), "")</f>
        <v>71.668602543423589</v>
      </c>
      <c r="G169" s="5">
        <f>IFERROR(IF(Loan_Not_Paid*Values_Entered,Interest,""), "")</f>
        <v>7.4421754739777564</v>
      </c>
      <c r="H169" s="5">
        <f>IFERROR(IF(Loan_Not_Paid*Values_Entered,Ending_Balance,""), "")</f>
        <v>1732.495148724156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1732.495148724156</v>
      </c>
      <c r="E170" s="5">
        <f>IFERROR(IF(Loan_Not_Paid*Values_Entered,Monthly_Payment,""), "")</f>
        <v>79.110778017401344</v>
      </c>
      <c r="F170" s="5">
        <f>IFERROR(IF(Loan_Not_Paid*Values_Entered,Principal,""), "")</f>
        <v>71.964235528915196</v>
      </c>
      <c r="G170" s="5">
        <f>IFERROR(IF(Loan_Not_Paid*Values_Entered,Interest,""), "")</f>
        <v>7.1465424884861335</v>
      </c>
      <c r="H170" s="5">
        <f>IFERROR(IF(Loan_Not_Paid*Values_Entered,Ending_Balance,""), "")</f>
        <v>1660.530913195249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1660.530913195249</v>
      </c>
      <c r="E171" s="5">
        <f>IFERROR(IF(Loan_Not_Paid*Values_Entered,Monthly_Payment,""), "")</f>
        <v>79.110778017401344</v>
      </c>
      <c r="F171" s="5">
        <f>IFERROR(IF(Loan_Not_Paid*Values_Entered,Principal,""), "")</f>
        <v>72.261088000471986</v>
      </c>
      <c r="G171" s="5">
        <f>IFERROR(IF(Loan_Not_Paid*Values_Entered,Interest,""), "")</f>
        <v>6.8496900169293582</v>
      </c>
      <c r="H171" s="5">
        <f>IFERROR(IF(Loan_Not_Paid*Values_Entered,Ending_Balance,""), "")</f>
        <v>1588.2698251947768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1588.2698251947768</v>
      </c>
      <c r="E172" s="5">
        <f>IFERROR(IF(Loan_Not_Paid*Values_Entered,Monthly_Payment,""), "")</f>
        <v>79.110778017401344</v>
      </c>
      <c r="F172" s="5">
        <f>IFERROR(IF(Loan_Not_Paid*Values_Entered,Principal,""), "")</f>
        <v>72.559164988473938</v>
      </c>
      <c r="G172" s="5">
        <f>IFERROR(IF(Loan_Not_Paid*Values_Entered,Interest,""), "")</f>
        <v>6.5516130289274122</v>
      </c>
      <c r="H172" s="5">
        <f>IFERROR(IF(Loan_Not_Paid*Values_Entered,Ending_Balance,""), "")</f>
        <v>1515.7106602063068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1515.7106602063068</v>
      </c>
      <c r="E173" s="5">
        <f>IFERROR(IF(Loan_Not_Paid*Values_Entered,Monthly_Payment,""), "")</f>
        <v>79.110778017401344</v>
      </c>
      <c r="F173" s="5">
        <f>IFERROR(IF(Loan_Not_Paid*Values_Entered,Principal,""), "")</f>
        <v>72.858471544051369</v>
      </c>
      <c r="G173" s="5">
        <f>IFERROR(IF(Loan_Not_Paid*Values_Entered,Interest,""), "")</f>
        <v>6.2523064733499574</v>
      </c>
      <c r="H173" s="5">
        <f>IFERROR(IF(Loan_Not_Paid*Values_Entered,Ending_Balance,""), "")</f>
        <v>1442.8521886622548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1442.8521886622548</v>
      </c>
      <c r="E174" s="5">
        <f>IFERROR(IF(Loan_Not_Paid*Values_Entered,Monthly_Payment,""), "")</f>
        <v>79.110778017401344</v>
      </c>
      <c r="F174" s="5">
        <f>IFERROR(IF(Loan_Not_Paid*Values_Entered,Principal,""), "")</f>
        <v>73.159012739170592</v>
      </c>
      <c r="G174" s="5">
        <f>IFERROR(IF(Loan_Not_Paid*Values_Entered,Interest,""), "")</f>
        <v>5.951765278230746</v>
      </c>
      <c r="H174" s="5">
        <f>IFERROR(IF(Loan_Not_Paid*Values_Entered,Ending_Balance,""), "")</f>
        <v>1369.6931759230902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1369.6931759230902</v>
      </c>
      <c r="E175" s="5">
        <f>IFERROR(IF(Loan_Not_Paid*Values_Entered,Monthly_Payment,""), "")</f>
        <v>79.110778017401344</v>
      </c>
      <c r="F175" s="5">
        <f>IFERROR(IF(Loan_Not_Paid*Values_Entered,Principal,""), "")</f>
        <v>73.460793666719681</v>
      </c>
      <c r="G175" s="5">
        <f>IFERROR(IF(Loan_Not_Paid*Values_Entered,Interest,""), "")</f>
        <v>5.6499843506816667</v>
      </c>
      <c r="H175" s="5">
        <f>IFERROR(IF(Loan_Not_Paid*Values_Entered,Ending_Balance,""), "")</f>
        <v>1296.232382256374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1296.232382256374</v>
      </c>
      <c r="E176" s="5">
        <f>IFERROR(IF(Loan_Not_Paid*Values_Entered,Monthly_Payment,""), "")</f>
        <v>79.110778017401344</v>
      </c>
      <c r="F176" s="5">
        <f>IFERROR(IF(Loan_Not_Paid*Values_Entered,Principal,""), "")</f>
        <v>73.763819440594901</v>
      </c>
      <c r="G176" s="5">
        <f>IFERROR(IF(Loan_Not_Paid*Values_Entered,Interest,""), "")</f>
        <v>5.3469585768064487</v>
      </c>
      <c r="H176" s="5">
        <f>IFERROR(IF(Loan_Not_Paid*Values_Entered,Ending_Balance,""), "")</f>
        <v>1222.4685628157786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1222.4685628157786</v>
      </c>
      <c r="E177" s="5">
        <f>IFERROR(IF(Loan_Not_Paid*Values_Entered,Monthly_Payment,""), "")</f>
        <v>79.110778017401344</v>
      </c>
      <c r="F177" s="5">
        <f>IFERROR(IF(Loan_Not_Paid*Values_Entered,Principal,""), "")</f>
        <v>74.06809519578735</v>
      </c>
      <c r="G177" s="5">
        <f>IFERROR(IF(Loan_Not_Paid*Values_Entered,Interest,""), "")</f>
        <v>5.0426828216139947</v>
      </c>
      <c r="H177" s="5">
        <f>IFERROR(IF(Loan_Not_Paid*Values_Entered,Ending_Balance,""), "")</f>
        <v>1148.4004676199911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1148.4004676199911</v>
      </c>
      <c r="E178" s="5">
        <f>IFERROR(IF(Loan_Not_Paid*Values_Entered,Monthly_Payment,""), "")</f>
        <v>79.110778017401344</v>
      </c>
      <c r="F178" s="5">
        <f>IFERROR(IF(Loan_Not_Paid*Values_Entered,Principal,""), "")</f>
        <v>74.373626088469976</v>
      </c>
      <c r="G178" s="5">
        <f>IFERROR(IF(Loan_Not_Paid*Values_Entered,Interest,""), "")</f>
        <v>4.7371519289313717</v>
      </c>
      <c r="H178" s="5">
        <f>IFERROR(IF(Loan_Not_Paid*Values_Entered,Ending_Balance,""), "")</f>
        <v>1074.0268415315331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1074.0268415315331</v>
      </c>
      <c r="E179" s="5">
        <f>IFERROR(IF(Loan_Not_Paid*Values_Entered,Monthly_Payment,""), "")</f>
        <v>79.110778017401344</v>
      </c>
      <c r="F179" s="5">
        <f>IFERROR(IF(Loan_Not_Paid*Values_Entered,Principal,""), "")</f>
        <v>74.680417296084912</v>
      </c>
      <c r="G179" s="5">
        <f>IFERROR(IF(Loan_Not_Paid*Values_Entered,Interest,""), "")</f>
        <v>4.4303607213164318</v>
      </c>
      <c r="H179" s="5">
        <f>IFERROR(IF(Loan_Not_Paid*Values_Entered,Ending_Balance,""), "")</f>
        <v>999.34642423544938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999.34642423544938</v>
      </c>
      <c r="E180" s="5">
        <f>IFERROR(IF(Loan_Not_Paid*Values_Entered,Monthly_Payment,""), "")</f>
        <v>79.110778017401344</v>
      </c>
      <c r="F180" s="5">
        <f>IFERROR(IF(Loan_Not_Paid*Values_Entered,Principal,""), "")</f>
        <v>74.988474017431273</v>
      </c>
      <c r="G180" s="5">
        <f>IFERROR(IF(Loan_Not_Paid*Values_Entered,Interest,""), "")</f>
        <v>4.1223039999700823</v>
      </c>
      <c r="H180" s="5">
        <f>IFERROR(IF(Loan_Not_Paid*Values_Entered,Ending_Balance,""), "")</f>
        <v>924.35795021801096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924.35795021801096</v>
      </c>
      <c r="E181" s="5">
        <f>IFERROR(IF(Loan_Not_Paid*Values_Entered,Monthly_Payment,""), "")</f>
        <v>79.110778017401344</v>
      </c>
      <c r="F181" s="5">
        <f>IFERROR(IF(Loan_Not_Paid*Values_Entered,Principal,""), "")</f>
        <v>75.29780147275315</v>
      </c>
      <c r="G181" s="5">
        <f>IFERROR(IF(Loan_Not_Paid*Values_Entered,Interest,""), "")</f>
        <v>3.8129765446481785</v>
      </c>
      <c r="H181" s="5">
        <f>IFERROR(IF(Loan_Not_Paid*Values_Entered,Ending_Balance,""), "")</f>
        <v>849.06014874526591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849.06014874526591</v>
      </c>
      <c r="E182" s="5">
        <f>IFERROR(IF(Loan_Not_Paid*Values_Entered,Monthly_Payment,""), "")</f>
        <v>79.110778017401344</v>
      </c>
      <c r="F182" s="5">
        <f>IFERROR(IF(Loan_Not_Paid*Values_Entered,Principal,""), "")</f>
        <v>75.608404903828273</v>
      </c>
      <c r="G182" s="5">
        <f>IFERROR(IF(Loan_Not_Paid*Values_Entered,Interest,""), "")</f>
        <v>3.5023731135730718</v>
      </c>
      <c r="H182" s="5">
        <f>IFERROR(IF(Loan_Not_Paid*Values_Entered,Ending_Balance,""), "")</f>
        <v>773.45174384143684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773.45174384143684</v>
      </c>
      <c r="E183" s="5">
        <f>IFERROR(IF(Loan_Not_Paid*Values_Entered,Monthly_Payment,""), "")</f>
        <v>79.110778017401344</v>
      </c>
      <c r="F183" s="5">
        <f>IFERROR(IF(Loan_Not_Paid*Values_Entered,Principal,""), "")</f>
        <v>75.920289574056568</v>
      </c>
      <c r="G183" s="5">
        <f>IFERROR(IF(Loan_Not_Paid*Values_Entered,Interest,""), "")</f>
        <v>3.1904884433447807</v>
      </c>
      <c r="H183" s="5">
        <f>IFERROR(IF(Loan_Not_Paid*Values_Entered,Ending_Balance,""), "")</f>
        <v>697.53145426739138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697.53145426739138</v>
      </c>
      <c r="E184" s="5">
        <f>IFERROR(IF(Loan_Not_Paid*Values_Entered,Monthly_Payment,""), "")</f>
        <v>79.110778017401344</v>
      </c>
      <c r="F184" s="5">
        <f>IFERROR(IF(Loan_Not_Paid*Values_Entered,Principal,""), "")</f>
        <v>76.233460768549534</v>
      </c>
      <c r="G184" s="5">
        <f>IFERROR(IF(Loan_Not_Paid*Values_Entered,Interest,""), "")</f>
        <v>2.8773172488517966</v>
      </c>
      <c r="H184" s="5">
        <f>IFERROR(IF(Loan_Not_Paid*Values_Entered,Ending_Balance,""), "")</f>
        <v>621.29799349883615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621.29799349883615</v>
      </c>
      <c r="E185" s="5">
        <f>IFERROR(IF(Loan_Not_Paid*Values_Entered,Monthly_Payment,""), "")</f>
        <v>79.110778017401344</v>
      </c>
      <c r="F185" s="5">
        <f>IFERROR(IF(Loan_Not_Paid*Values_Entered,Principal,""), "")</f>
        <v>76.547923794219813</v>
      </c>
      <c r="G185" s="5">
        <f>IFERROR(IF(Loan_Not_Paid*Values_Entered,Interest,""), "")</f>
        <v>2.5628542231815294</v>
      </c>
      <c r="H185" s="5">
        <f>IFERROR(IF(Loan_Not_Paid*Values_Entered,Ending_Balance,""), "")</f>
        <v>544.75006970462346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544.75006970462346</v>
      </c>
      <c r="E186" s="5">
        <f>IFERROR(IF(Loan_Not_Paid*Values_Entered,Monthly_Payment,""), "")</f>
        <v>79.110778017401344</v>
      </c>
      <c r="F186" s="5">
        <f>IFERROR(IF(Loan_Not_Paid*Values_Entered,Principal,""), "")</f>
        <v>76.86368397987097</v>
      </c>
      <c r="G186" s="5">
        <f>IFERROR(IF(Loan_Not_Paid*Values_Entered,Interest,""), "")</f>
        <v>2.2470940375303732</v>
      </c>
      <c r="H186" s="5">
        <f>IFERROR(IF(Loan_Not_Paid*Values_Entered,Ending_Balance,""), "")</f>
        <v>467.88638572475611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467.88638572475611</v>
      </c>
      <c r="E187" s="5">
        <f>IFERROR(IF(Loan_Not_Paid*Values_Entered,Monthly_Payment,""), "")</f>
        <v>79.110778017401344</v>
      </c>
      <c r="F187" s="5">
        <f>IFERROR(IF(Loan_Not_Paid*Values_Entered,Principal,""), "")</f>
        <v>77.180746676287939</v>
      </c>
      <c r="G187" s="5">
        <f>IFERROR(IF(Loan_Not_Paid*Values_Entered,Interest,""), "")</f>
        <v>1.9300313411134054</v>
      </c>
      <c r="H187" s="5">
        <f>IFERROR(IF(Loan_Not_Paid*Values_Entered,Ending_Balance,""), "")</f>
        <v>390.70563904847222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390.70563904847222</v>
      </c>
      <c r="E188" s="5">
        <f>IFERROR(IF(Loan_Not_Paid*Values_Entered,Monthly_Payment,""), "")</f>
        <v>79.110778017401344</v>
      </c>
      <c r="F188" s="5">
        <f>IFERROR(IF(Loan_Not_Paid*Values_Entered,Principal,""), "")</f>
        <v>77.499117256327622</v>
      </c>
      <c r="G188" s="5">
        <f>IFERROR(IF(Loan_Not_Paid*Values_Entered,Interest,""), "")</f>
        <v>1.6116607610737179</v>
      </c>
      <c r="H188" s="5">
        <f>IFERROR(IF(Loan_Not_Paid*Values_Entered,Ending_Balance,""), "")</f>
        <v>313.20652179214449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313.20652179214449</v>
      </c>
      <c r="E189" s="5">
        <f>IFERROR(IF(Loan_Not_Paid*Values_Entered,Monthly_Payment,""), "")</f>
        <v>79.110778017401344</v>
      </c>
      <c r="F189" s="5">
        <f>IFERROR(IF(Loan_Not_Paid*Values_Entered,Principal,""), "")</f>
        <v>77.818801115009975</v>
      </c>
      <c r="G189" s="5">
        <f>IFERROR(IF(Loan_Not_Paid*Values_Entered,Interest,""), "")</f>
        <v>1.2919769023913663</v>
      </c>
      <c r="H189" s="5">
        <f>IFERROR(IF(Loan_Not_Paid*Values_Entered,Ending_Balance,""), "")</f>
        <v>235.3877206771358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235.3877206771358</v>
      </c>
      <c r="E190" s="5">
        <f>IFERROR(IF(Loan_Not_Paid*Values_Entered,Monthly_Payment,""), "")</f>
        <v>79.110778017401344</v>
      </c>
      <c r="F190" s="5">
        <f>IFERROR(IF(Loan_Not_Paid*Values_Entered,Principal,""), "")</f>
        <v>78.139803669609393</v>
      </c>
      <c r="G190" s="5">
        <f>IFERROR(IF(Loan_Not_Paid*Values_Entered,Interest,""), "")</f>
        <v>0.97097434779195002</v>
      </c>
      <c r="H190" s="5">
        <f>IFERROR(IF(Loan_Not_Paid*Values_Entered,Ending_Balance,""), "")</f>
        <v>157.24791700753121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157.24791700753121</v>
      </c>
      <c r="E191" s="5">
        <f>IFERROR(IF(Loan_Not_Paid*Values_Entered,Monthly_Payment,""), "")</f>
        <v>79.110778017401344</v>
      </c>
      <c r="F191" s="5">
        <f>IFERROR(IF(Loan_Not_Paid*Values_Entered,Principal,""), "")</f>
        <v>78.462130359746538</v>
      </c>
      <c r="G191" s="5">
        <f>IFERROR(IF(Loan_Not_Paid*Values_Entered,Interest,""), "")</f>
        <v>0.64864765765481136</v>
      </c>
      <c r="H191" s="5">
        <f>IFERROR(IF(Loan_Not_Paid*Values_Entered,Ending_Balance,""), "")</f>
        <v>78.785786647789791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78.785786647789791</v>
      </c>
      <c r="E192" s="5">
        <f>IFERROR(IF(Loan_Not_Paid*Values_Entered,Monthly_Payment,""), "")</f>
        <v>79.110778017401344</v>
      </c>
      <c r="F192" s="5">
        <f>IFERROR(IF(Loan_Not_Paid*Values_Entered,Principal,""), "")</f>
        <v>78.785786647480478</v>
      </c>
      <c r="G192" s="5">
        <f>IFERROR(IF(Loan_Not_Paid*Values_Entered,Interest,""), "")</f>
        <v>0.32499136992085698</v>
      </c>
      <c r="H192" s="5">
        <f>IFERROR(IF(Loan_Not_Paid*Values_Entered,Ending_Balance,""), "")</f>
        <v>3.092281986027956E-10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fOHqa29niShw8rtJ92WWid+Wjbdb2Kr13nAZ6+i3o9k0VKW77Bd8AJEdXit2vdRmmnLsnafRNVXIJtLSPT+mSA==" saltValue="IDP1AJxI/JMK76MhMkqsAg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41" priority="1" stopIfTrue="1">
      <formula>NOT(Loan_Not_Paid)</formula>
    </cfRule>
    <cfRule type="expression" dxfId="40" priority="2" stopIfTrue="1">
      <formula>IF(ROW(C13)=Last_Row,TRUE,FALSE)</formula>
    </cfRule>
  </conditionalFormatting>
  <conditionalFormatting sqref="B13:B372">
    <cfRule type="expression" dxfId="39" priority="3" stopIfTrue="1">
      <formula>NOT(Loan_Not_Paid)</formula>
    </cfRule>
    <cfRule type="expression" dxfId="38" priority="4" stopIfTrue="1">
      <formula>IF(ROW(B13)=Last_Row,TRUE,FALSE)</formula>
    </cfRule>
  </conditionalFormatting>
  <conditionalFormatting sqref="H13:H372">
    <cfRule type="expression" dxfId="37" priority="5" stopIfTrue="1">
      <formula>NOT(Loan_Not_Paid)</formula>
    </cfRule>
    <cfRule type="expression" dxfId="36" priority="6" stopIfTrue="1">
      <formula>IF(ROW(H13)=Last_Row,TRUE,FALSE)</formula>
    </cfRule>
  </conditionalFormatting>
  <dataValidations count="26">
    <dataValidation allowBlank="1" showInputMessage="1" showErrorMessage="1" prompt="Create a loan repayment schedule using this Loan calculator and amortization worksheet. Total interest and total payments are automatically calculated" sqref="A1" xr:uid="{83D92337-1785-44C0-8353-3583FA17C5E0}"/>
    <dataValidation allowBlank="1" showInputMessage="1" showErrorMessage="1" prompt="Title of this worksheet is in this cell. Enter Loan values in cells E3 through E6. Loan summary in cells E8 through E11 and Loan table are automatically updated" sqref="B1" xr:uid="{642E3B6B-C783-4E15-B95C-87A1E9A2AD02}"/>
    <dataValidation allowBlank="1" showInputMessage="1" showErrorMessage="1" prompt="Enter Loan amount in cell at right" sqref="B3:D3" xr:uid="{765FB037-582C-4D91-B863-738A23B4C05C}"/>
    <dataValidation allowBlank="1" showInputMessage="1" showErrorMessage="1" prompt="Enter Loan amount in this cell" sqref="E3" xr:uid="{41BA9203-7DC6-405A-8C8B-76A77251E8BD}"/>
    <dataValidation allowBlank="1" showInputMessage="1" showErrorMessage="1" prompt="Enter Annual interest rate in cell at right" sqref="B4:D4" xr:uid="{07532FF0-BC83-459A-8AB6-0E71675905BC}"/>
    <dataValidation allowBlank="1" showInputMessage="1" showErrorMessage="1" prompt="Enter Loan period in years in cell at right" sqref="B5:D5" xr:uid="{82419B2A-1B17-4AE8-802D-0B171C270E02}"/>
    <dataValidation allowBlank="1" showInputMessage="1" showErrorMessage="1" prompt="Enter Loan period in years in this cell" sqref="E5" xr:uid="{69901244-1495-4153-8862-7C13242E2335}"/>
    <dataValidation allowBlank="1" showInputMessage="1" showErrorMessage="1" prompt="Enter Start date of loan in cell at right" sqref="B6:D6" xr:uid="{69793397-0933-47E3-A3DF-3C0CCB573AE6}"/>
    <dataValidation allowBlank="1" showInputMessage="1" showErrorMessage="1" prompt="Enter Start date of loan in this cell" sqref="E6" xr:uid="{183E8D62-71EE-450C-A29F-BB6EB22AAF51}"/>
    <dataValidation allowBlank="1" showInputMessage="1" showErrorMessage="1" prompt="Monthly payment is automatically calculated in cell at right" sqref="B8:D8" xr:uid="{1F947AE7-FFF5-4B29-BF4F-CEDC48916ACA}"/>
    <dataValidation allowBlank="1" showInputMessage="1" showErrorMessage="1" prompt="Monthly payment is automatically calculated in this cell" sqref="E8" xr:uid="{04212EEC-B27C-466E-932F-FDEC0CA8F02F}"/>
    <dataValidation allowBlank="1" showInputMessage="1" showErrorMessage="1" prompt="Number of payments is automatically calculated in cell at right" sqref="B9:D9" xr:uid="{4AD3748C-23FF-4ECA-89E6-08D65BF9FB02}"/>
    <dataValidation allowBlank="1" showInputMessage="1" showErrorMessage="1" prompt="Number of payments is automatically calculated in this cell" sqref="E9" xr:uid="{7940061C-C6CD-4C43-892B-6B6F37858B6B}"/>
    <dataValidation allowBlank="1" showInputMessage="1" showErrorMessage="1" prompt="Total interest is automatically calculated in cell at right" sqref="B10:D10" xr:uid="{C5EBE071-9775-4A1F-9C71-91E67D97F32C}"/>
    <dataValidation allowBlank="1" showInputMessage="1" showErrorMessage="1" prompt="Total interest is automatically calculated in this cell" sqref="E10" xr:uid="{9F33CFF6-2048-4665-9B87-08481884AAE8}"/>
    <dataValidation allowBlank="1" showInputMessage="1" showErrorMessage="1" prompt="Total cost of loan is automatically calculated in cell at right" sqref="B11:D11" xr:uid="{C85FAEA6-178F-4084-B81B-E298171A917D}"/>
    <dataValidation allowBlank="1" showInputMessage="1" showErrorMessage="1" prompt="Total cost of loan is automatically calculated in this cell" sqref="E11" xr:uid="{F0D9E5D0-FEF3-422D-8875-68949A935B5C}"/>
    <dataValidation allowBlank="1" showInputMessage="1" showErrorMessage="1" prompt="Enter values in cells E3 through E6 for each description in column B. Values in cells E8 through E11 are automatically calculated" sqref="B2" xr:uid="{DCBE9B60-F19B-4DE9-A654-9465482579F0}"/>
    <dataValidation allowBlank="1" showInputMessage="1" showErrorMessage="1" prompt="Payment Number is automatically updated in this column under this heading" sqref="B12" xr:uid="{07086B85-ABD8-47C0-827F-649747DEF7CC}"/>
    <dataValidation allowBlank="1" showInputMessage="1" showErrorMessage="1" prompt="Payment Date is automatically updated in this column under this heading" sqref="C12" xr:uid="{CB7C1119-11D6-4F05-A727-20FC7ED5D63A}"/>
    <dataValidation allowBlank="1" showInputMessage="1" showErrorMessage="1" prompt="Beginning Balance is automatically calculated in this column under this heading" sqref="D12" xr:uid="{9C58855F-910D-47D8-8E56-AFCCD16C1301}"/>
    <dataValidation allowBlank="1" showInputMessage="1" showErrorMessage="1" prompt="Payment amount is automatically calculated in this column under this heading" sqref="E12" xr:uid="{F4116F15-12EA-4C68-9839-3BB05C0DED92}"/>
    <dataValidation allowBlank="1" showInputMessage="1" showErrorMessage="1" prompt="Principal amount is automatically updated in this column under this heading" sqref="F12" xr:uid="{9D1223C0-1EA6-43EC-B735-55A74B5C5F03}"/>
    <dataValidation allowBlank="1" showInputMessage="1" showErrorMessage="1" prompt="Interest amount is automatically updated in this column under this heading" sqref="G12" xr:uid="{8516D464-1C6D-4432-B6DF-CF0CADCD4E79}"/>
    <dataValidation allowBlank="1" showInputMessage="1" showErrorMessage="1" prompt="Ending Balance is automatically updated in this column under this heading" sqref="H12" xr:uid="{628A5FC2-A0C9-47D7-B581-835327942CF8}"/>
    <dataValidation allowBlank="1" showInputMessage="1" showErrorMessage="1" prompt="Enter Annual interest rate in this cell" sqref="E4" xr:uid="{749B7142-93FE-4559-9287-85740CAB9879}"/>
  </dataValidations>
  <printOptions horizontalCentered="1"/>
  <pageMargins left="0.5" right="0.5" top="1" bottom="1" header="0.5" footer="0.5"/>
  <pageSetup scale="91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63A-E4C1-408B-B861-BA6977ABC499}">
  <sheetPr>
    <tabColor theme="6"/>
    <pageSetUpPr fitToPage="1"/>
  </sheetPr>
  <dimension ref="B1:H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5.66406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</cols>
  <sheetData>
    <row r="1" spans="2:8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8" ht="30" customHeight="1" x14ac:dyDescent="0.15">
      <c r="B2" s="26" t="s">
        <v>13</v>
      </c>
      <c r="C2" s="26"/>
      <c r="D2" s="26"/>
      <c r="E2" s="26"/>
    </row>
    <row r="3" spans="2:8" x14ac:dyDescent="0.15">
      <c r="B3" s="27" t="s">
        <v>5</v>
      </c>
      <c r="C3" s="27"/>
      <c r="D3" s="28"/>
      <c r="E3" s="6">
        <v>21973</v>
      </c>
    </row>
    <row r="4" spans="2:8" x14ac:dyDescent="0.15">
      <c r="B4" s="24" t="s">
        <v>6</v>
      </c>
      <c r="C4" s="24"/>
      <c r="D4" s="29"/>
      <c r="E4" s="7">
        <v>4.9500000000000002E-2</v>
      </c>
    </row>
    <row r="5" spans="2:8" x14ac:dyDescent="0.15">
      <c r="B5" s="24" t="s">
        <v>7</v>
      </c>
      <c r="C5" s="24"/>
      <c r="D5" s="29"/>
      <c r="E5" s="8">
        <v>15</v>
      </c>
    </row>
    <row r="6" spans="2:8" x14ac:dyDescent="0.15">
      <c r="B6" s="24" t="s">
        <v>8</v>
      </c>
      <c r="C6" s="24"/>
      <c r="D6" s="29"/>
      <c r="E6" s="9">
        <v>44317</v>
      </c>
    </row>
    <row r="7" spans="2:8" x14ac:dyDescent="0.15">
      <c r="B7" s="23"/>
      <c r="C7" s="23"/>
      <c r="D7" s="23"/>
      <c r="E7" s="22"/>
    </row>
    <row r="8" spans="2:8" x14ac:dyDescent="0.15">
      <c r="B8" s="24" t="s">
        <v>9</v>
      </c>
      <c r="C8" s="24"/>
      <c r="D8" s="25"/>
      <c r="E8" s="10">
        <f>IFERROR(IF(Values_Entered,Monthly_Payment,""), "")</f>
        <v>173.18931208292912</v>
      </c>
    </row>
    <row r="9" spans="2:8" x14ac:dyDescent="0.15">
      <c r="B9" s="24" t="s">
        <v>10</v>
      </c>
      <c r="C9" s="24"/>
      <c r="D9" s="25"/>
      <c r="E9" s="11">
        <f>IFERROR(IF(Values_Entered,Loan_Years*12,""), "")</f>
        <v>180</v>
      </c>
    </row>
    <row r="10" spans="2:8" x14ac:dyDescent="0.15">
      <c r="B10" s="24" t="s">
        <v>11</v>
      </c>
      <c r="C10" s="24"/>
      <c r="D10" s="25"/>
      <c r="E10" s="10">
        <f>IFERROR(IF(Values_Entered,Total_Cost-Loan_Amount,""), "")</f>
        <v>9201.0761749272424</v>
      </c>
    </row>
    <row r="11" spans="2:8" x14ac:dyDescent="0.15">
      <c r="B11" s="24" t="s">
        <v>12</v>
      </c>
      <c r="C11" s="24"/>
      <c r="D11" s="25"/>
      <c r="E11" s="10">
        <f>IFERROR(IF(Values_Entered,Monthly_Payment*Number_of_Payments,""), "")</f>
        <v>31174.076174927242</v>
      </c>
    </row>
    <row r="12" spans="2:8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8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21973</v>
      </c>
      <c r="E13" s="5">
        <f>IFERROR(IF(Loan_Not_Paid*Values_Entered,Monthly_Payment,""), "")</f>
        <v>173.18931208292912</v>
      </c>
      <c r="F13" s="5">
        <f>IFERROR(IF(Loan_Not_Paid*Values_Entered,Principal,""), "")</f>
        <v>82.55068708292913</v>
      </c>
      <c r="G13" s="5">
        <f>IFERROR(IF(Loan_Not_Paid*Values_Entered,Interest,""), "")</f>
        <v>90.638625000000005</v>
      </c>
      <c r="H13" s="5">
        <f>IFERROR(IF(Loan_Not_Paid*Values_Entered,Ending_Balance,""), "")</f>
        <v>21890.449312917073</v>
      </c>
    </row>
    <row r="14" spans="2:8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21890.449312917073</v>
      </c>
      <c r="E14" s="5">
        <f>IFERROR(IF(Loan_Not_Paid*Values_Entered,Monthly_Payment,""), "")</f>
        <v>173.18931208292912</v>
      </c>
      <c r="F14" s="5">
        <f>IFERROR(IF(Loan_Not_Paid*Values_Entered,Principal,""), "")</f>
        <v>82.891208667146202</v>
      </c>
      <c r="G14" s="5">
        <f>IFERROR(IF(Loan_Not_Paid*Values_Entered,Interest,""), "")</f>
        <v>90.298103415782904</v>
      </c>
      <c r="H14" s="5">
        <f>IFERROR(IF(Loan_Not_Paid*Values_Entered,Ending_Balance,""), "")</f>
        <v>21807.558104249929</v>
      </c>
    </row>
    <row r="15" spans="2:8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21807.558104249929</v>
      </c>
      <c r="E15" s="5">
        <f>IFERROR(IF(Loan_Not_Paid*Values_Entered,Monthly_Payment,""), "")</f>
        <v>173.18931208292912</v>
      </c>
      <c r="F15" s="5">
        <f>IFERROR(IF(Loan_Not_Paid*Values_Entered,Principal,""), "")</f>
        <v>83.233134902898186</v>
      </c>
      <c r="G15" s="5">
        <f>IFERROR(IF(Loan_Not_Paid*Values_Entered,Interest,""), "")</f>
        <v>89.956177180030949</v>
      </c>
      <c r="H15" s="5">
        <f>IFERROR(IF(Loan_Not_Paid*Values_Entered,Ending_Balance,""), "")</f>
        <v>21724.324969347032</v>
      </c>
    </row>
    <row r="16" spans="2:8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21724.324969347032</v>
      </c>
      <c r="E16" s="5">
        <f>IFERROR(IF(Loan_Not_Paid*Values_Entered,Monthly_Payment,""), "")</f>
        <v>173.18931208292912</v>
      </c>
      <c r="F16" s="5">
        <f>IFERROR(IF(Loan_Not_Paid*Values_Entered,Principal,""), "")</f>
        <v>83.576471584372641</v>
      </c>
      <c r="G16" s="5">
        <f>IFERROR(IF(Loan_Not_Paid*Values_Entered,Interest,""), "")</f>
        <v>89.61284049855648</v>
      </c>
      <c r="H16" s="5">
        <f>IFERROR(IF(Loan_Not_Paid*Values_Entered,Ending_Balance,""), "")</f>
        <v>21640.748497762663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21640.748497762663</v>
      </c>
      <c r="E17" s="5">
        <f>IFERROR(IF(Loan_Not_Paid*Values_Entered,Monthly_Payment,""), "")</f>
        <v>173.18931208292912</v>
      </c>
      <c r="F17" s="5">
        <f>IFERROR(IF(Loan_Not_Paid*Values_Entered,Principal,""), "")</f>
        <v>83.921224529658176</v>
      </c>
      <c r="G17" s="5">
        <f>IFERROR(IF(Loan_Not_Paid*Values_Entered,Interest,""), "")</f>
        <v>89.268087553270931</v>
      </c>
      <c r="H17" s="5">
        <f>IFERROR(IF(Loan_Not_Paid*Values_Entered,Ending_Balance,""), "")</f>
        <v>21556.827273233004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21556.827273233004</v>
      </c>
      <c r="E18" s="5">
        <f>IFERROR(IF(Loan_Not_Paid*Values_Entered,Monthly_Payment,""), "")</f>
        <v>173.18931208292912</v>
      </c>
      <c r="F18" s="5">
        <f>IFERROR(IF(Loan_Not_Paid*Values_Entered,Principal,""), "")</f>
        <v>84.267399580843019</v>
      </c>
      <c r="G18" s="5">
        <f>IFERROR(IF(Loan_Not_Paid*Values_Entered,Interest,""), "")</f>
        <v>88.921912502086087</v>
      </c>
      <c r="H18" s="5">
        <f>IFERROR(IF(Loan_Not_Paid*Values_Entered,Ending_Balance,""), "")</f>
        <v>21472.559873652168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21472.559873652168</v>
      </c>
      <c r="E19" s="5">
        <f>IFERROR(IF(Loan_Not_Paid*Values_Entered,Monthly_Payment,""), "")</f>
        <v>173.18931208292912</v>
      </c>
      <c r="F19" s="5">
        <f>IFERROR(IF(Loan_Not_Paid*Values_Entered,Principal,""), "")</f>
        <v>84.615002604113997</v>
      </c>
      <c r="G19" s="5">
        <f>IFERROR(IF(Loan_Not_Paid*Values_Entered,Interest,""), "")</f>
        <v>88.57430947881511</v>
      </c>
      <c r="H19" s="5">
        <f>IFERROR(IF(Loan_Not_Paid*Values_Entered,Ending_Balance,""), "")</f>
        <v>21387.944871048054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21387.944871048054</v>
      </c>
      <c r="E20" s="5">
        <f>IFERROR(IF(Loan_Not_Paid*Values_Entered,Monthly_Payment,""), "")</f>
        <v>173.18931208292912</v>
      </c>
      <c r="F20" s="5">
        <f>IFERROR(IF(Loan_Not_Paid*Values_Entered,Principal,""), "")</f>
        <v>84.964039489855963</v>
      </c>
      <c r="G20" s="5">
        <f>IFERROR(IF(Loan_Not_Paid*Values_Entered,Interest,""), "")</f>
        <v>88.225272593073143</v>
      </c>
      <c r="H20" s="5">
        <f>IFERROR(IF(Loan_Not_Paid*Values_Entered,Ending_Balance,""), "")</f>
        <v>21302.980831558194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21302.980831558194</v>
      </c>
      <c r="E21" s="5">
        <f>IFERROR(IF(Loan_Not_Paid*Values_Entered,Monthly_Payment,""), "")</f>
        <v>173.18931208292912</v>
      </c>
      <c r="F21" s="5">
        <f>IFERROR(IF(Loan_Not_Paid*Values_Entered,Principal,""), "")</f>
        <v>85.314516152751622</v>
      </c>
      <c r="G21" s="5">
        <f>IFERROR(IF(Loan_Not_Paid*Values_Entered,Interest,""), "")</f>
        <v>87.874795930177498</v>
      </c>
      <c r="H21" s="5">
        <f>IFERROR(IF(Loan_Not_Paid*Values_Entered,Ending_Balance,""), "")</f>
        <v>21217.666315405444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21217.666315405444</v>
      </c>
      <c r="E22" s="5">
        <f>IFERROR(IF(Loan_Not_Paid*Values_Entered,Monthly_Payment,""), "")</f>
        <v>173.18931208292912</v>
      </c>
      <c r="F22" s="5">
        <f>IFERROR(IF(Loan_Not_Paid*Values_Entered,Principal,""), "")</f>
        <v>85.666438531881724</v>
      </c>
      <c r="G22" s="5">
        <f>IFERROR(IF(Loan_Not_Paid*Values_Entered,Interest,""), "")</f>
        <v>87.522873551047383</v>
      </c>
      <c r="H22" s="5">
        <f>IFERROR(IF(Loan_Not_Paid*Values_Entered,Ending_Balance,""), "")</f>
        <v>21131.999876873568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21131.999876873568</v>
      </c>
      <c r="E23" s="5">
        <f>IFERROR(IF(Loan_Not_Paid*Values_Entered,Monthly_Payment,""), "")</f>
        <v>173.18931208292912</v>
      </c>
      <c r="F23" s="5">
        <f>IFERROR(IF(Loan_Not_Paid*Values_Entered,Principal,""), "")</f>
        <v>86.019812590825737</v>
      </c>
      <c r="G23" s="5">
        <f>IFERROR(IF(Loan_Not_Paid*Values_Entered,Interest,""), "")</f>
        <v>87.169499492103398</v>
      </c>
      <c r="H23" s="5">
        <f>IFERROR(IF(Loan_Not_Paid*Values_Entered,Ending_Balance,""), "")</f>
        <v>21045.980064282743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21045.980064282743</v>
      </c>
      <c r="E24" s="5">
        <f>IFERROR(IF(Loan_Not_Paid*Values_Entered,Monthly_Payment,""), "")</f>
        <v>173.18931208292912</v>
      </c>
      <c r="F24" s="5">
        <f>IFERROR(IF(Loan_Not_Paid*Values_Entered,Principal,""), "")</f>
        <v>86.374644317762886</v>
      </c>
      <c r="G24" s="5">
        <f>IFERROR(IF(Loan_Not_Paid*Values_Entered,Interest,""), "")</f>
        <v>86.814667765166249</v>
      </c>
      <c r="H24" s="5">
        <f>IFERROR(IF(Loan_Not_Paid*Values_Entered,Ending_Balance,""), "")</f>
        <v>20959.605419964984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20959.605419964984</v>
      </c>
      <c r="E25" s="5">
        <f>IFERROR(IF(Loan_Not_Paid*Values_Entered,Monthly_Payment,""), "")</f>
        <v>173.18931208292912</v>
      </c>
      <c r="F25" s="5">
        <f>IFERROR(IF(Loan_Not_Paid*Values_Entered,Principal,""), "")</f>
        <v>86.730939725573649</v>
      </c>
      <c r="G25" s="5">
        <f>IFERROR(IF(Loan_Not_Paid*Values_Entered,Interest,""), "")</f>
        <v>86.458372357355458</v>
      </c>
      <c r="H25" s="5">
        <f>IFERROR(IF(Loan_Not_Paid*Values_Entered,Ending_Balance,""), "")</f>
        <v>20872.87448023941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20872.87448023941</v>
      </c>
      <c r="E26" s="5">
        <f>IFERROR(IF(Loan_Not_Paid*Values_Entered,Monthly_Payment,""), "")</f>
        <v>173.18931208292912</v>
      </c>
      <c r="F26" s="5">
        <f>IFERROR(IF(Loan_Not_Paid*Values_Entered,Principal,""), "")</f>
        <v>87.088704851941642</v>
      </c>
      <c r="G26" s="5">
        <f>IFERROR(IF(Loan_Not_Paid*Values_Entered,Interest,""), "")</f>
        <v>86.10060723098745</v>
      </c>
      <c r="H26" s="5">
        <f>IFERROR(IF(Loan_Not_Paid*Values_Entered,Ending_Balance,""), "")</f>
        <v>20785.785775387474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20785.785775387474</v>
      </c>
      <c r="E27" s="5">
        <f>IFERROR(IF(Loan_Not_Paid*Values_Entered,Monthly_Payment,""), "")</f>
        <v>173.18931208292912</v>
      </c>
      <c r="F27" s="5">
        <f>IFERROR(IF(Loan_Not_Paid*Values_Entered,Principal,""), "")</f>
        <v>87.447945759455919</v>
      </c>
      <c r="G27" s="5">
        <f>IFERROR(IF(Loan_Not_Paid*Values_Entered,Interest,""), "")</f>
        <v>85.741366323473216</v>
      </c>
      <c r="H27" s="5">
        <f>IFERROR(IF(Loan_Not_Paid*Values_Entered,Ending_Balance,""), "")</f>
        <v>20698.337829628017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20698.337829628017</v>
      </c>
      <c r="E28" s="5">
        <f>IFERROR(IF(Loan_Not_Paid*Values_Entered,Monthly_Payment,""), "")</f>
        <v>173.18931208292912</v>
      </c>
      <c r="F28" s="5">
        <f>IFERROR(IF(Loan_Not_Paid*Values_Entered,Principal,""), "")</f>
        <v>87.808668535713679</v>
      </c>
      <c r="G28" s="5">
        <f>IFERROR(IF(Loan_Not_Paid*Values_Entered,Interest,""), "")</f>
        <v>85.380643547215456</v>
      </c>
      <c r="H28" s="5">
        <f>IFERROR(IF(Loan_Not_Paid*Values_Entered,Ending_Balance,""), "")</f>
        <v>20610.529161092305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20610.529161092305</v>
      </c>
      <c r="E29" s="5">
        <f>IFERROR(IF(Loan_Not_Paid*Values_Entered,Monthly_Payment,""), "")</f>
        <v>173.18931208292912</v>
      </c>
      <c r="F29" s="5">
        <f>IFERROR(IF(Loan_Not_Paid*Values_Entered,Principal,""), "")</f>
        <v>88.170879293423496</v>
      </c>
      <c r="G29" s="5">
        <f>IFERROR(IF(Loan_Not_Paid*Values_Entered,Interest,""), "")</f>
        <v>85.018432789505624</v>
      </c>
      <c r="H29" s="5">
        <f>IFERROR(IF(Loan_Not_Paid*Values_Entered,Ending_Balance,""), "")</f>
        <v>20522.358281798883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20522.358281798883</v>
      </c>
      <c r="E30" s="5">
        <f>IFERROR(IF(Loan_Not_Paid*Values_Entered,Monthly_Payment,""), "")</f>
        <v>173.18931208292912</v>
      </c>
      <c r="F30" s="5">
        <f>IFERROR(IF(Loan_Not_Paid*Values_Entered,Principal,""), "")</f>
        <v>88.534584170508865</v>
      </c>
      <c r="G30" s="5">
        <f>IFERROR(IF(Loan_Not_Paid*Values_Entered,Interest,""), "")</f>
        <v>84.654727912420242</v>
      </c>
      <c r="H30" s="5">
        <f>IFERROR(IF(Loan_Not_Paid*Values_Entered,Ending_Balance,""), "")</f>
        <v>20433.823697628377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20433.823697628377</v>
      </c>
      <c r="E31" s="5">
        <f>IFERROR(IF(Loan_Not_Paid*Values_Entered,Monthly_Payment,""), "")</f>
        <v>173.18931208292912</v>
      </c>
      <c r="F31" s="5">
        <f>IFERROR(IF(Loan_Not_Paid*Values_Entered,Principal,""), "")</f>
        <v>88.899789330212187</v>
      </c>
      <c r="G31" s="5">
        <f>IFERROR(IF(Loan_Not_Paid*Values_Entered,Interest,""), "")</f>
        <v>84.289522752716906</v>
      </c>
      <c r="H31" s="5">
        <f>IFERROR(IF(Loan_Not_Paid*Values_Entered,Ending_Balance,""), "")</f>
        <v>20344.923908298166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20344.923908298166</v>
      </c>
      <c r="E32" s="5">
        <f>IFERROR(IF(Loan_Not_Paid*Values_Entered,Monthly_Payment,""), "")</f>
        <v>173.18931208292912</v>
      </c>
      <c r="F32" s="5">
        <f>IFERROR(IF(Loan_Not_Paid*Values_Entered,Principal,""), "")</f>
        <v>89.266500961199327</v>
      </c>
      <c r="G32" s="5">
        <f>IFERROR(IF(Loan_Not_Paid*Values_Entered,Interest,""), "")</f>
        <v>83.922811121729794</v>
      </c>
      <c r="H32" s="5">
        <f>IFERROR(IF(Loan_Not_Paid*Values_Entered,Ending_Balance,""), "")</f>
        <v>20255.65740733697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20255.65740733697</v>
      </c>
      <c r="E33" s="5">
        <f>IFERROR(IF(Loan_Not_Paid*Values_Entered,Monthly_Payment,""), "")</f>
        <v>173.18931208292912</v>
      </c>
      <c r="F33" s="5">
        <f>IFERROR(IF(Loan_Not_Paid*Values_Entered,Principal,""), "")</f>
        <v>89.634725277664273</v>
      </c>
      <c r="G33" s="5">
        <f>IFERROR(IF(Loan_Not_Paid*Values_Entered,Interest,""), "")</f>
        <v>83.554586805264833</v>
      </c>
      <c r="H33" s="5">
        <f>IFERROR(IF(Loan_Not_Paid*Values_Entered,Ending_Balance,""), "")</f>
        <v>20166.022682059309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20166.022682059309</v>
      </c>
      <c r="E34" s="5">
        <f>IFERROR(IF(Loan_Not_Paid*Values_Entered,Monthly_Payment,""), "")</f>
        <v>173.18931208292912</v>
      </c>
      <c r="F34" s="5">
        <f>IFERROR(IF(Loan_Not_Paid*Values_Entered,Principal,""), "")</f>
        <v>90.004468519434639</v>
      </c>
      <c r="G34" s="5">
        <f>IFERROR(IF(Loan_Not_Paid*Values_Entered,Interest,""), "")</f>
        <v>83.184843563494468</v>
      </c>
      <c r="H34" s="5">
        <f>IFERROR(IF(Loan_Not_Paid*Values_Entered,Ending_Balance,""), "")</f>
        <v>20076.018213539879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20076.018213539879</v>
      </c>
      <c r="E35" s="5">
        <f>IFERROR(IF(Loan_Not_Paid*Values_Entered,Monthly_Payment,""), "")</f>
        <v>173.18931208292912</v>
      </c>
      <c r="F35" s="5">
        <f>IFERROR(IF(Loan_Not_Paid*Values_Entered,Principal,""), "")</f>
        <v>90.375736952077318</v>
      </c>
      <c r="G35" s="5">
        <f>IFERROR(IF(Loan_Not_Paid*Values_Entered,Interest,""), "")</f>
        <v>82.813575130851788</v>
      </c>
      <c r="H35" s="5">
        <f>IFERROR(IF(Loan_Not_Paid*Values_Entered,Ending_Balance,""), "")</f>
        <v>19985.6424765878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19985.6424765878</v>
      </c>
      <c r="E36" s="5">
        <f>IFERROR(IF(Loan_Not_Paid*Values_Entered,Monthly_Payment,""), "")</f>
        <v>173.18931208292912</v>
      </c>
      <c r="F36" s="5">
        <f>IFERROR(IF(Loan_Not_Paid*Values_Entered,Principal,""), "")</f>
        <v>90.748536867004631</v>
      </c>
      <c r="G36" s="5">
        <f>IFERROR(IF(Loan_Not_Paid*Values_Entered,Interest,""), "")</f>
        <v>82.440775215924475</v>
      </c>
      <c r="H36" s="5">
        <f>IFERROR(IF(Loan_Not_Paid*Values_Entered,Ending_Balance,""), "")</f>
        <v>19894.893939720794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19894.893939720794</v>
      </c>
      <c r="E37" s="5">
        <f>IFERROR(IF(Loan_Not_Paid*Values_Entered,Monthly_Payment,""), "")</f>
        <v>173.18931208292912</v>
      </c>
      <c r="F37" s="5">
        <f>IFERROR(IF(Loan_Not_Paid*Values_Entered,Principal,""), "")</f>
        <v>91.12287458158103</v>
      </c>
      <c r="G37" s="5">
        <f>IFERROR(IF(Loan_Not_Paid*Values_Entered,Interest,""), "")</f>
        <v>82.066437501348091</v>
      </c>
      <c r="H37" s="5">
        <f>IFERROR(IF(Loan_Not_Paid*Values_Entered,Ending_Balance,""), "")</f>
        <v>19803.771065139219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19803.771065139219</v>
      </c>
      <c r="E38" s="5">
        <f>IFERROR(IF(Loan_Not_Paid*Values_Entered,Monthly_Payment,""), "")</f>
        <v>173.18931208292912</v>
      </c>
      <c r="F38" s="5">
        <f>IFERROR(IF(Loan_Not_Paid*Values_Entered,Principal,""), "")</f>
        <v>91.49875643923005</v>
      </c>
      <c r="G38" s="5">
        <f>IFERROR(IF(Loan_Not_Paid*Values_Entered,Interest,""), "")</f>
        <v>81.690555643699071</v>
      </c>
      <c r="H38" s="5">
        <f>IFERROR(IF(Loan_Not_Paid*Values_Entered,Ending_Balance,""), "")</f>
        <v>19712.27230869999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19712.27230869999</v>
      </c>
      <c r="E39" s="5">
        <f>IFERROR(IF(Loan_Not_Paid*Values_Entered,Monthly_Payment,""), "")</f>
        <v>173.18931208292912</v>
      </c>
      <c r="F39" s="5">
        <f>IFERROR(IF(Loan_Not_Paid*Values_Entered,Principal,""), "")</f>
        <v>91.876188809541887</v>
      </c>
      <c r="G39" s="5">
        <f>IFERROR(IF(Loan_Not_Paid*Values_Entered,Interest,""), "")</f>
        <v>81.313123273387234</v>
      </c>
      <c r="H39" s="5">
        <f>IFERROR(IF(Loan_Not_Paid*Values_Entered,Ending_Balance,""), "")</f>
        <v>19620.396119890454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19620.396119890454</v>
      </c>
      <c r="E40" s="5">
        <f>IFERROR(IF(Loan_Not_Paid*Values_Entered,Monthly_Payment,""), "")</f>
        <v>173.18931208292912</v>
      </c>
      <c r="F40" s="5">
        <f>IFERROR(IF(Loan_Not_Paid*Values_Entered,Principal,""), "")</f>
        <v>92.255178088381243</v>
      </c>
      <c r="G40" s="5">
        <f>IFERROR(IF(Loan_Not_Paid*Values_Entered,Interest,""), "")</f>
        <v>80.934133994547878</v>
      </c>
      <c r="H40" s="5">
        <f>IFERROR(IF(Loan_Not_Paid*Values_Entered,Ending_Balance,""), "")</f>
        <v>19528.140941802074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19528.140941802074</v>
      </c>
      <c r="E41" s="5">
        <f>IFERROR(IF(Loan_Not_Paid*Values_Entered,Monthly_Payment,""), "")</f>
        <v>173.18931208292912</v>
      </c>
      <c r="F41" s="5">
        <f>IFERROR(IF(Loan_Not_Paid*Values_Entered,Principal,""), "")</f>
        <v>92.635730697995797</v>
      </c>
      <c r="G41" s="5">
        <f>IFERROR(IF(Loan_Not_Paid*Values_Entered,Interest,""), "")</f>
        <v>80.553581384933324</v>
      </c>
      <c r="H41" s="5">
        <f>IFERROR(IF(Loan_Not_Paid*Values_Entered,Ending_Balance,""), "")</f>
        <v>19435.505211104075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19435.505211104075</v>
      </c>
      <c r="E42" s="5">
        <f>IFERROR(IF(Loan_Not_Paid*Values_Entered,Monthly_Payment,""), "")</f>
        <v>173.18931208292912</v>
      </c>
      <c r="F42" s="5">
        <f>IFERROR(IF(Loan_Not_Paid*Values_Entered,Principal,""), "")</f>
        <v>93.017853087125047</v>
      </c>
      <c r="G42" s="5">
        <f>IFERROR(IF(Loan_Not_Paid*Values_Entered,Interest,""), "")</f>
        <v>80.171458995804073</v>
      </c>
      <c r="H42" s="5">
        <f>IFERROR(IF(Loan_Not_Paid*Values_Entered,Ending_Balance,""), "")</f>
        <v>19342.487358016959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19342.487358016959</v>
      </c>
      <c r="E43" s="5">
        <f>IFERROR(IF(Loan_Not_Paid*Values_Entered,Monthly_Payment,""), "")</f>
        <v>173.18931208292912</v>
      </c>
      <c r="F43" s="5">
        <f>IFERROR(IF(Loan_Not_Paid*Values_Entered,Principal,""), "")</f>
        <v>93.401551731109421</v>
      </c>
      <c r="G43" s="5">
        <f>IFERROR(IF(Loan_Not_Paid*Values_Entered,Interest,""), "")</f>
        <v>79.787760351819671</v>
      </c>
      <c r="H43" s="5">
        <f>IFERROR(IF(Loan_Not_Paid*Values_Entered,Ending_Balance,""), "")</f>
        <v>19249.08580628585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19249.08580628585</v>
      </c>
      <c r="E44" s="5">
        <f>IFERROR(IF(Loan_Not_Paid*Values_Entered,Monthly_Payment,""), "")</f>
        <v>173.18931208292912</v>
      </c>
      <c r="F44" s="5">
        <f>IFERROR(IF(Loan_Not_Paid*Values_Entered,Principal,""), "")</f>
        <v>93.786833132000268</v>
      </c>
      <c r="G44" s="5">
        <f>IFERROR(IF(Loan_Not_Paid*Values_Entered,Interest,""), "")</f>
        <v>79.402478950928852</v>
      </c>
      <c r="H44" s="5">
        <f>IFERROR(IF(Loan_Not_Paid*Values_Entered,Ending_Balance,""), "")</f>
        <v>19155.298973153851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19155.298973153851</v>
      </c>
      <c r="E45" s="5">
        <f>IFERROR(IF(Loan_Not_Paid*Values_Entered,Monthly_Payment,""), "")</f>
        <v>173.18931208292912</v>
      </c>
      <c r="F45" s="5">
        <f>IFERROR(IF(Loan_Not_Paid*Values_Entered,Principal,""), "")</f>
        <v>94.17370381866975</v>
      </c>
      <c r="G45" s="5">
        <f>IFERROR(IF(Loan_Not_Paid*Values_Entered,Interest,""), "")</f>
        <v>79.015608264259356</v>
      </c>
      <c r="H45" s="5">
        <f>IFERROR(IF(Loan_Not_Paid*Values_Entered,Ending_Balance,""), "")</f>
        <v>19061.125269335185</v>
      </c>
    </row>
    <row r="46" spans="2:8" x14ac:dyDescent="0.15">
      <c r="B46" s="13">
        <f>IFERROR(IF(Loan_Not_Paid*Values_Entered,Payment_Number,""), "")</f>
        <v>34</v>
      </c>
      <c r="C46" s="14">
        <f>IFERROR(IF(Loan_Not_Paid*Values_Entered,Payment_Date,""), "")</f>
        <v>45352</v>
      </c>
      <c r="D46" s="15">
        <f>IFERROR(IF(Loan_Not_Paid*Values_Entered,Beginning_Balance,""), "")</f>
        <v>19061.125269335185</v>
      </c>
      <c r="E46" s="15">
        <f>IFERROR(IF(Loan_Not_Paid*Values_Entered,Monthly_Payment,""), "")</f>
        <v>173.18931208292912</v>
      </c>
      <c r="F46" s="15">
        <f>IFERROR(IF(Loan_Not_Paid*Values_Entered,Principal,""), "")</f>
        <v>94.562170346921775</v>
      </c>
      <c r="G46" s="15">
        <f>IFERROR(IF(Loan_Not_Paid*Values_Entered,Interest,""), "")</f>
        <v>78.627141736007346</v>
      </c>
      <c r="H46" s="15">
        <f>IFERROR(IF(Loan_Not_Paid*Values_Entered,Ending_Balance,""), "")</f>
        <v>18966.563098988263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18966.563098988263</v>
      </c>
      <c r="E47" s="5">
        <f>IFERROR(IF(Loan_Not_Paid*Values_Entered,Monthly_Payment,""), "")</f>
        <v>173.18931208292912</v>
      </c>
      <c r="F47" s="5">
        <f>IFERROR(IF(Loan_Not_Paid*Values_Entered,Principal,""), "")</f>
        <v>94.952239299602823</v>
      </c>
      <c r="G47" s="5">
        <f>IFERROR(IF(Loan_Not_Paid*Values_Entered,Interest,""), "")</f>
        <v>78.237072783326283</v>
      </c>
      <c r="H47" s="5">
        <f>IFERROR(IF(Loan_Not_Paid*Values_Entered,Ending_Balance,""), "")</f>
        <v>18871.610859688666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18871.610859688666</v>
      </c>
      <c r="E48" s="5">
        <f>IFERROR(IF(Loan_Not_Paid*Values_Entered,Monthly_Payment,""), "")</f>
        <v>173.18931208292912</v>
      </c>
      <c r="F48" s="5">
        <f>IFERROR(IF(Loan_Not_Paid*Values_Entered,Principal,""), "")</f>
        <v>95.343917286713676</v>
      </c>
      <c r="G48" s="5">
        <f>IFERROR(IF(Loan_Not_Paid*Values_Entered,Interest,""), "")</f>
        <v>77.845394796215416</v>
      </c>
      <c r="H48" s="5">
        <f>IFERROR(IF(Loan_Not_Paid*Values_Entered,Ending_Balance,""), "")</f>
        <v>18776.266942401955</v>
      </c>
    </row>
    <row r="49" spans="2:8" x14ac:dyDescent="0.15">
      <c r="B49" s="4">
        <f>IFERROR(IF(Loan_Not_Paid*Values_Entered,Payment_Number,""), "")</f>
        <v>37</v>
      </c>
      <c r="C49" s="3">
        <f>IFERROR(IF(Loan_Not_Paid*Values_Entered,Payment_Date,""), "")</f>
        <v>45444</v>
      </c>
      <c r="D49" s="5">
        <f>IFERROR(IF(Loan_Not_Paid*Values_Entered,Beginning_Balance,""), "")</f>
        <v>18776.266942401955</v>
      </c>
      <c r="E49" s="5">
        <f>IFERROR(IF(Loan_Not_Paid*Values_Entered,Monthly_Payment,""), "")</f>
        <v>173.18931208292912</v>
      </c>
      <c r="F49" s="5">
        <f>IFERROR(IF(Loan_Not_Paid*Values_Entered,Principal,""), "")</f>
        <v>95.737210945521397</v>
      </c>
      <c r="G49" s="5">
        <f>IFERROR(IF(Loan_Not_Paid*Values_Entered,Interest,""), "")</f>
        <v>77.452101137407737</v>
      </c>
      <c r="H49" s="5">
        <f>IFERROR(IF(Loan_Not_Paid*Values_Entered,Ending_Balance,""), "")</f>
        <v>18680.52973145643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18680.52973145643</v>
      </c>
      <c r="E50" s="5">
        <f>IFERROR(IF(Loan_Not_Paid*Values_Entered,Monthly_Payment,""), "")</f>
        <v>173.18931208292912</v>
      </c>
      <c r="F50" s="5">
        <f>IFERROR(IF(Loan_Not_Paid*Values_Entered,Principal,""), "")</f>
        <v>96.132126940671654</v>
      </c>
      <c r="G50" s="5">
        <f>IFERROR(IF(Loan_Not_Paid*Values_Entered,Interest,""), "")</f>
        <v>77.057185142257453</v>
      </c>
      <c r="H50" s="5">
        <f>IFERROR(IF(Loan_Not_Paid*Values_Entered,Ending_Balance,""), "")</f>
        <v>18584.397604515769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18584.397604515769</v>
      </c>
      <c r="E51" s="5">
        <f>IFERROR(IF(Loan_Not_Paid*Values_Entered,Monthly_Payment,""), "")</f>
        <v>173.18931208292912</v>
      </c>
      <c r="F51" s="5">
        <f>IFERROR(IF(Loan_Not_Paid*Values_Entered,Principal,""), "")</f>
        <v>96.528671964301921</v>
      </c>
      <c r="G51" s="5">
        <f>IFERROR(IF(Loan_Not_Paid*Values_Entered,Interest,""), "")</f>
        <v>76.660640118627185</v>
      </c>
      <c r="H51" s="5">
        <f>IFERROR(IF(Loan_Not_Paid*Values_Entered,Ending_Balance,""), "")</f>
        <v>18487.868932551468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18487.868932551468</v>
      </c>
      <c r="E52" s="5">
        <f>IFERROR(IF(Loan_Not_Paid*Values_Entered,Monthly_Payment,""), "")</f>
        <v>173.18931208292912</v>
      </c>
      <c r="F52" s="5">
        <f>IFERROR(IF(Loan_Not_Paid*Values_Entered,Principal,""), "")</f>
        <v>96.926852736154672</v>
      </c>
      <c r="G52" s="5">
        <f>IFERROR(IF(Loan_Not_Paid*Values_Entered,Interest,""), "")</f>
        <v>76.262459346774449</v>
      </c>
      <c r="H52" s="5">
        <f>IFERROR(IF(Loan_Not_Paid*Values_Entered,Ending_Balance,""), "")</f>
        <v>18390.942079815311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18390.942079815311</v>
      </c>
      <c r="E53" s="5">
        <f>IFERROR(IF(Loan_Not_Paid*Values_Entered,Monthly_Payment,""), "")</f>
        <v>173.18931208292912</v>
      </c>
      <c r="F53" s="5">
        <f>IFERROR(IF(Loan_Not_Paid*Values_Entered,Principal,""), "")</f>
        <v>97.32667600369129</v>
      </c>
      <c r="G53" s="5">
        <f>IFERROR(IF(Loan_Not_Paid*Values_Entered,Interest,""), "")</f>
        <v>75.862636079237802</v>
      </c>
      <c r="H53" s="5">
        <f>IFERROR(IF(Loan_Not_Paid*Values_Entered,Ending_Balance,""), "")</f>
        <v>18293.615403811622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18293.615403811622</v>
      </c>
      <c r="E54" s="5">
        <f>IFERROR(IF(Loan_Not_Paid*Values_Entered,Monthly_Payment,""), "")</f>
        <v>173.18931208292912</v>
      </c>
      <c r="F54" s="5">
        <f>IFERROR(IF(Loan_Not_Paid*Values_Entered,Principal,""), "")</f>
        <v>97.72814854220654</v>
      </c>
      <c r="G54" s="5">
        <f>IFERROR(IF(Loan_Not_Paid*Values_Entered,Interest,""), "")</f>
        <v>75.461163540722595</v>
      </c>
      <c r="H54" s="5">
        <f>IFERROR(IF(Loan_Not_Paid*Values_Entered,Ending_Balance,""), "")</f>
        <v>18195.887255269416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18195.887255269416</v>
      </c>
      <c r="E55" s="5">
        <f>IFERROR(IF(Loan_Not_Paid*Values_Entered,Monthly_Payment,""), "")</f>
        <v>173.18931208292912</v>
      </c>
      <c r="F55" s="5">
        <f>IFERROR(IF(Loan_Not_Paid*Values_Entered,Principal,""), "")</f>
        <v>98.131277154943135</v>
      </c>
      <c r="G55" s="5">
        <f>IFERROR(IF(Loan_Not_Paid*Values_Entered,Interest,""), "")</f>
        <v>75.058034927985972</v>
      </c>
      <c r="H55" s="5">
        <f>IFERROR(IF(Loan_Not_Paid*Values_Entered,Ending_Balance,""), "")</f>
        <v>18097.755978114481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18097.755978114481</v>
      </c>
      <c r="E56" s="5">
        <f>IFERROR(IF(Loan_Not_Paid*Values_Entered,Monthly_Payment,""), "")</f>
        <v>173.18931208292912</v>
      </c>
      <c r="F56" s="5">
        <f>IFERROR(IF(Loan_Not_Paid*Values_Entered,Principal,""), "")</f>
        <v>98.536068673207268</v>
      </c>
      <c r="G56" s="5">
        <f>IFERROR(IF(Loan_Not_Paid*Values_Entered,Interest,""), "")</f>
        <v>74.653243409721853</v>
      </c>
      <c r="H56" s="5">
        <f>IFERROR(IF(Loan_Not_Paid*Values_Entered,Ending_Balance,""), "")</f>
        <v>17999.219909441279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17999.219909441279</v>
      </c>
      <c r="E57" s="5">
        <f>IFERROR(IF(Loan_Not_Paid*Values_Entered,Monthly_Payment,""), "")</f>
        <v>173.18931208292912</v>
      </c>
      <c r="F57" s="5">
        <f>IFERROR(IF(Loan_Not_Paid*Values_Entered,Principal,""), "")</f>
        <v>98.94252995648425</v>
      </c>
      <c r="G57" s="5">
        <f>IFERROR(IF(Loan_Not_Paid*Values_Entered,Interest,""), "")</f>
        <v>74.246782126444856</v>
      </c>
      <c r="H57" s="5">
        <f>IFERROR(IF(Loan_Not_Paid*Values_Entered,Ending_Balance,""), "")</f>
        <v>17900.277379484789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17900.277379484789</v>
      </c>
      <c r="E58" s="5">
        <f>IFERROR(IF(Loan_Not_Paid*Values_Entered,Monthly_Payment,""), "")</f>
        <v>173.18931208292912</v>
      </c>
      <c r="F58" s="5">
        <f>IFERROR(IF(Loan_Not_Paid*Values_Entered,Principal,""), "")</f>
        <v>99.350667892554767</v>
      </c>
      <c r="G58" s="5">
        <f>IFERROR(IF(Loan_Not_Paid*Values_Entered,Interest,""), "")</f>
        <v>73.838644190374353</v>
      </c>
      <c r="H58" s="5">
        <f>IFERROR(IF(Loan_Not_Paid*Values_Entered,Ending_Balance,""), "")</f>
        <v>17800.926711592245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17800.926711592245</v>
      </c>
      <c r="E59" s="5">
        <f>IFERROR(IF(Loan_Not_Paid*Values_Entered,Monthly_Payment,""), "")</f>
        <v>173.18931208292912</v>
      </c>
      <c r="F59" s="5">
        <f>IFERROR(IF(Loan_Not_Paid*Values_Entered,Principal,""), "")</f>
        <v>99.760489397611536</v>
      </c>
      <c r="G59" s="5">
        <f>IFERROR(IF(Loan_Not_Paid*Values_Entered,Interest,""), "")</f>
        <v>73.428822685317584</v>
      </c>
      <c r="H59" s="5">
        <f>IFERROR(IF(Loan_Not_Paid*Values_Entered,Ending_Balance,""), "")</f>
        <v>17701.166222194632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17701.166222194632</v>
      </c>
      <c r="E60" s="5">
        <f>IFERROR(IF(Loan_Not_Paid*Values_Entered,Monthly_Payment,""), "")</f>
        <v>173.18931208292912</v>
      </c>
      <c r="F60" s="5">
        <f>IFERROR(IF(Loan_Not_Paid*Values_Entered,Principal,""), "")</f>
        <v>100.17200141637669</v>
      </c>
      <c r="G60" s="5">
        <f>IFERROR(IF(Loan_Not_Paid*Values_Entered,Interest,""), "")</f>
        <v>73.017310666552419</v>
      </c>
      <c r="H60" s="5">
        <f>IFERROR(IF(Loan_Not_Paid*Values_Entered,Ending_Balance,""), "")</f>
        <v>17600.994220778259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17600.994220778259</v>
      </c>
      <c r="E61" s="5">
        <f>IFERROR(IF(Loan_Not_Paid*Values_Entered,Monthly_Payment,""), "")</f>
        <v>173.18931208292912</v>
      </c>
      <c r="F61" s="5">
        <f>IFERROR(IF(Loan_Not_Paid*Values_Entered,Principal,""), "")</f>
        <v>100.58521092221925</v>
      </c>
      <c r="G61" s="5">
        <f>IFERROR(IF(Loan_Not_Paid*Values_Entered,Interest,""), "")</f>
        <v>72.604101160709874</v>
      </c>
      <c r="H61" s="5">
        <f>IFERROR(IF(Loan_Not_Paid*Values_Entered,Ending_Balance,""), "")</f>
        <v>17500.409009856041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17500.409009856041</v>
      </c>
      <c r="E62" s="5">
        <f>IFERROR(IF(Loan_Not_Paid*Values_Entered,Monthly_Payment,""), "")</f>
        <v>173.18931208292912</v>
      </c>
      <c r="F62" s="5">
        <f>IFERROR(IF(Loan_Not_Paid*Values_Entered,Principal,""), "")</f>
        <v>101.0001249172734</v>
      </c>
      <c r="G62" s="5">
        <f>IFERROR(IF(Loan_Not_Paid*Values_Entered,Interest,""), "")</f>
        <v>72.18918716565571</v>
      </c>
      <c r="H62" s="5">
        <f>IFERROR(IF(Loan_Not_Paid*Values_Entered,Ending_Balance,""), "")</f>
        <v>17399.40888493877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17399.40888493877</v>
      </c>
      <c r="E63" s="5">
        <f>IFERROR(IF(Loan_Not_Paid*Values_Entered,Monthly_Payment,""), "")</f>
        <v>173.18931208292912</v>
      </c>
      <c r="F63" s="5">
        <f>IFERROR(IF(Loan_Not_Paid*Values_Entered,Principal,""), "")</f>
        <v>101.41675043255715</v>
      </c>
      <c r="G63" s="5">
        <f>IFERROR(IF(Loan_Not_Paid*Values_Entered,Interest,""), "")</f>
        <v>71.772561650371969</v>
      </c>
      <c r="H63" s="5">
        <f>IFERROR(IF(Loan_Not_Paid*Values_Entered,Ending_Balance,""), "")</f>
        <v>17297.992134506214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17297.992134506214</v>
      </c>
      <c r="E64" s="5">
        <f>IFERROR(IF(Loan_Not_Paid*Values_Entered,Monthly_Payment,""), "")</f>
        <v>173.18931208292912</v>
      </c>
      <c r="F64" s="5">
        <f>IFERROR(IF(Loan_Not_Paid*Values_Entered,Principal,""), "")</f>
        <v>101.83509452809145</v>
      </c>
      <c r="G64" s="5">
        <f>IFERROR(IF(Loan_Not_Paid*Values_Entered,Interest,""), "")</f>
        <v>71.354217554837675</v>
      </c>
      <c r="H64" s="5">
        <f>IFERROR(IF(Loan_Not_Paid*Values_Entered,Ending_Balance,""), "")</f>
        <v>17196.157039978127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17196.157039978127</v>
      </c>
      <c r="E65" s="5">
        <f>IFERROR(IF(Loan_Not_Paid*Values_Entered,Monthly_Payment,""), "")</f>
        <v>173.18931208292912</v>
      </c>
      <c r="F65" s="5">
        <f>IFERROR(IF(Loan_Not_Paid*Values_Entered,Principal,""), "")</f>
        <v>102.25516429301983</v>
      </c>
      <c r="G65" s="5">
        <f>IFERROR(IF(Loan_Not_Paid*Values_Entered,Interest,""), "")</f>
        <v>70.934147789909275</v>
      </c>
      <c r="H65" s="5">
        <f>IFERROR(IF(Loan_Not_Paid*Values_Entered,Ending_Balance,""), "")</f>
        <v>17093.901875685107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17093.901875685107</v>
      </c>
      <c r="E66" s="5">
        <f>IFERROR(IF(Loan_Not_Paid*Values_Entered,Monthly_Payment,""), "")</f>
        <v>173.18931208292912</v>
      </c>
      <c r="F66" s="5">
        <f>IFERROR(IF(Loan_Not_Paid*Values_Entered,Principal,""), "")</f>
        <v>102.67696684572854</v>
      </c>
      <c r="G66" s="5">
        <f>IFERROR(IF(Loan_Not_Paid*Values_Entered,Interest,""), "")</f>
        <v>70.512345237200591</v>
      </c>
      <c r="H66" s="5">
        <f>IFERROR(IF(Loan_Not_Paid*Values_Entered,Ending_Balance,""), "")</f>
        <v>16991.224908839387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16991.224908839387</v>
      </c>
      <c r="E67" s="5">
        <f>IFERROR(IF(Loan_Not_Paid*Values_Entered,Monthly_Payment,""), "")</f>
        <v>173.18931208292912</v>
      </c>
      <c r="F67" s="5">
        <f>IFERROR(IF(Loan_Not_Paid*Values_Entered,Principal,""), "")</f>
        <v>103.10050933396717</v>
      </c>
      <c r="G67" s="5">
        <f>IFERROR(IF(Loan_Not_Paid*Values_Entered,Interest,""), "")</f>
        <v>70.088802748961939</v>
      </c>
      <c r="H67" s="5">
        <f>IFERROR(IF(Loan_Not_Paid*Values_Entered,Ending_Balance,""), "")</f>
        <v>16888.124399505417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16888.124399505417</v>
      </c>
      <c r="E68" s="5">
        <f>IFERROR(IF(Loan_Not_Paid*Values_Entered,Monthly_Payment,""), "")</f>
        <v>173.18931208292912</v>
      </c>
      <c r="F68" s="5">
        <f>IFERROR(IF(Loan_Not_Paid*Values_Entered,Principal,""), "")</f>
        <v>103.52579893496977</v>
      </c>
      <c r="G68" s="5">
        <f>IFERROR(IF(Loan_Not_Paid*Values_Entered,Interest,""), "")</f>
        <v>69.663513147959321</v>
      </c>
      <c r="H68" s="5">
        <f>IFERROR(IF(Loan_Not_Paid*Values_Entered,Ending_Balance,""), "")</f>
        <v>16784.598600570454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16784.598600570454</v>
      </c>
      <c r="E69" s="5">
        <f>IFERROR(IF(Loan_Not_Paid*Values_Entered,Monthly_Payment,""), "")</f>
        <v>173.18931208292912</v>
      </c>
      <c r="F69" s="5">
        <f>IFERROR(IF(Loan_Not_Paid*Values_Entered,Principal,""), "")</f>
        <v>103.95284285557653</v>
      </c>
      <c r="G69" s="5">
        <f>IFERROR(IF(Loan_Not_Paid*Values_Entered,Interest,""), "")</f>
        <v>69.236469227352586</v>
      </c>
      <c r="H69" s="5">
        <f>IFERROR(IF(Loan_Not_Paid*Values_Entered,Ending_Balance,""), "")</f>
        <v>16680.645757714879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16680.645757714879</v>
      </c>
      <c r="E70" s="5">
        <f>IFERROR(IF(Loan_Not_Paid*Values_Entered,Monthly_Payment,""), "")</f>
        <v>173.18931208292912</v>
      </c>
      <c r="F70" s="5">
        <f>IFERROR(IF(Loan_Not_Paid*Values_Entered,Principal,""), "")</f>
        <v>104.38164833235577</v>
      </c>
      <c r="G70" s="5">
        <f>IFERROR(IF(Loan_Not_Paid*Values_Entered,Interest,""), "")</f>
        <v>68.807663750573326</v>
      </c>
      <c r="H70" s="5">
        <f>IFERROR(IF(Loan_Not_Paid*Values_Entered,Ending_Balance,""), "")</f>
        <v>16576.264109382522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16576.264109382522</v>
      </c>
      <c r="E71" s="5">
        <f>IFERROR(IF(Loan_Not_Paid*Values_Entered,Monthly_Payment,""), "")</f>
        <v>173.18931208292912</v>
      </c>
      <c r="F71" s="5">
        <f>IFERROR(IF(Loan_Not_Paid*Values_Entered,Principal,""), "")</f>
        <v>104.81222263172674</v>
      </c>
      <c r="G71" s="5">
        <f>IFERROR(IF(Loan_Not_Paid*Values_Entered,Interest,""), "")</f>
        <v>68.377089451202366</v>
      </c>
      <c r="H71" s="5">
        <f>IFERROR(IF(Loan_Not_Paid*Values_Entered,Ending_Balance,""), "")</f>
        <v>16471.451886750801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16471.451886750801</v>
      </c>
      <c r="E72" s="5">
        <f>IFERROR(IF(Loan_Not_Paid*Values_Entered,Monthly_Payment,""), "")</f>
        <v>173.18931208292912</v>
      </c>
      <c r="F72" s="5">
        <f>IFERROR(IF(Loan_Not_Paid*Values_Entered,Principal,""), "")</f>
        <v>105.24457305008261</v>
      </c>
      <c r="G72" s="5">
        <f>IFERROR(IF(Loan_Not_Paid*Values_Entered,Interest,""), "")</f>
        <v>67.944739032846471</v>
      </c>
      <c r="H72" s="5">
        <f>IFERROR(IF(Loan_Not_Paid*Values_Entered,Ending_Balance,""), "")</f>
        <v>16366.207313700719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16366.207313700719</v>
      </c>
      <c r="E73" s="5">
        <f>IFERROR(IF(Loan_Not_Paid*Values_Entered,Monthly_Payment,""), "")</f>
        <v>173.18931208292912</v>
      </c>
      <c r="F73" s="5">
        <f>IFERROR(IF(Loan_Not_Paid*Values_Entered,Principal,""), "")</f>
        <v>105.67870691391423</v>
      </c>
      <c r="G73" s="5">
        <f>IFERROR(IF(Loan_Not_Paid*Values_Entered,Interest,""), "")</f>
        <v>67.510605169014894</v>
      </c>
      <c r="H73" s="5">
        <f>IFERROR(IF(Loan_Not_Paid*Values_Entered,Ending_Balance,""), "")</f>
        <v>16260.528606786811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16260.528606786811</v>
      </c>
      <c r="E74" s="5">
        <f>IFERROR(IF(Loan_Not_Paid*Values_Entered,Monthly_Payment,""), "")</f>
        <v>173.18931208292912</v>
      </c>
      <c r="F74" s="5">
        <f>IFERROR(IF(Loan_Not_Paid*Values_Entered,Principal,""), "")</f>
        <v>106.11463157993411</v>
      </c>
      <c r="G74" s="5">
        <f>IFERROR(IF(Loan_Not_Paid*Values_Entered,Interest,""), "")</f>
        <v>67.074680502995008</v>
      </c>
      <c r="H74" s="5">
        <f>IFERROR(IF(Loan_Not_Paid*Values_Entered,Ending_Balance,""), "")</f>
        <v>16154.413975206879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16154.413975206879</v>
      </c>
      <c r="E75" s="5">
        <f>IFERROR(IF(Loan_Not_Paid*Values_Entered,Monthly_Payment,""), "")</f>
        <v>173.18931208292912</v>
      </c>
      <c r="F75" s="5">
        <f>IFERROR(IF(Loan_Not_Paid*Values_Entered,Principal,""), "")</f>
        <v>106.55235443520132</v>
      </c>
      <c r="G75" s="5">
        <f>IFERROR(IF(Loan_Not_Paid*Values_Entered,Interest,""), "")</f>
        <v>66.636957647727783</v>
      </c>
      <c r="H75" s="5">
        <f>IFERROR(IF(Loan_Not_Paid*Values_Entered,Ending_Balance,""), "")</f>
        <v>16047.86162077168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16047.86162077168</v>
      </c>
      <c r="E76" s="5">
        <f>IFERROR(IF(Loan_Not_Paid*Values_Entered,Monthly_Payment,""), "")</f>
        <v>173.18931208292912</v>
      </c>
      <c r="F76" s="5">
        <f>IFERROR(IF(Loan_Not_Paid*Values_Entered,Principal,""), "")</f>
        <v>106.99188289724654</v>
      </c>
      <c r="G76" s="5">
        <f>IFERROR(IF(Loan_Not_Paid*Values_Entered,Interest,""), "")</f>
        <v>66.19742918568258</v>
      </c>
      <c r="H76" s="5">
        <f>IFERROR(IF(Loan_Not_Paid*Values_Entered,Ending_Balance,""), "")</f>
        <v>15940.86973787444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15940.86973787444</v>
      </c>
      <c r="E77" s="5">
        <f>IFERROR(IF(Loan_Not_Paid*Values_Entered,Monthly_Payment,""), "")</f>
        <v>173.18931208292912</v>
      </c>
      <c r="F77" s="5">
        <f>IFERROR(IF(Loan_Not_Paid*Values_Entered,Principal,""), "")</f>
        <v>107.43322441419768</v>
      </c>
      <c r="G77" s="5">
        <f>IFERROR(IF(Loan_Not_Paid*Values_Entered,Interest,""), "")</f>
        <v>65.756087668731425</v>
      </c>
      <c r="H77" s="5">
        <f>IFERROR(IF(Loan_Not_Paid*Values_Entered,Ending_Balance,""), "")</f>
        <v>15833.436513460243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15833.436513460243</v>
      </c>
      <c r="E78" s="5">
        <f>IFERROR(IF(Loan_Not_Paid*Values_Entered,Monthly_Payment,""), "")</f>
        <v>173.18931208292912</v>
      </c>
      <c r="F78" s="5">
        <f>IFERROR(IF(Loan_Not_Paid*Values_Entered,Principal,""), "")</f>
        <v>107.87638646490625</v>
      </c>
      <c r="G78" s="5">
        <f>IFERROR(IF(Loan_Not_Paid*Values_Entered,Interest,""), "")</f>
        <v>65.312925618022874</v>
      </c>
      <c r="H78" s="5">
        <f>IFERROR(IF(Loan_Not_Paid*Values_Entered,Ending_Balance,""), "")</f>
        <v>15725.560126995346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15725.560126995346</v>
      </c>
      <c r="E79" s="5">
        <f>IFERROR(IF(Loan_Not_Paid*Values_Entered,Monthly_Payment,""), "")</f>
        <v>173.18931208292912</v>
      </c>
      <c r="F79" s="5">
        <f>IFERROR(IF(Loan_Not_Paid*Values_Entered,Principal,""), "")</f>
        <v>108.321376559074</v>
      </c>
      <c r="G79" s="5">
        <f>IFERROR(IF(Loan_Not_Paid*Values_Entered,Interest,""), "")</f>
        <v>64.867935523855124</v>
      </c>
      <c r="H79" s="5">
        <f>IFERROR(IF(Loan_Not_Paid*Values_Entered,Ending_Balance,""), "")</f>
        <v>15617.238750436274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15617.238750436274</v>
      </c>
      <c r="E80" s="5">
        <f>IFERROR(IF(Loan_Not_Paid*Values_Entered,Monthly_Payment,""), "")</f>
        <v>173.18931208292912</v>
      </c>
      <c r="F80" s="5">
        <f>IFERROR(IF(Loan_Not_Paid*Values_Entered,Principal,""), "")</f>
        <v>108.76820223738017</v>
      </c>
      <c r="G80" s="5">
        <f>IFERROR(IF(Loan_Not_Paid*Values_Entered,Interest,""), "")</f>
        <v>64.421109845548955</v>
      </c>
      <c r="H80" s="5">
        <f>IFERROR(IF(Loan_Not_Paid*Values_Entered,Ending_Balance,""), "")</f>
        <v>15508.470548198897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15508.470548198897</v>
      </c>
      <c r="E81" s="5">
        <f>IFERROR(IF(Loan_Not_Paid*Values_Entered,Monthly_Payment,""), "")</f>
        <v>173.18931208292912</v>
      </c>
      <c r="F81" s="5">
        <f>IFERROR(IF(Loan_Not_Paid*Values_Entered,Principal,""), "")</f>
        <v>109.21687107160936</v>
      </c>
      <c r="G81" s="5">
        <f>IFERROR(IF(Loan_Not_Paid*Values_Entered,Interest,""), "")</f>
        <v>63.972441011319752</v>
      </c>
      <c r="H81" s="5">
        <f>IFERROR(IF(Loan_Not_Paid*Values_Entered,Ending_Balance,""), "")</f>
        <v>15399.253677127286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15399.253677127286</v>
      </c>
      <c r="E82" s="5">
        <f>IFERROR(IF(Loan_Not_Paid*Values_Entered,Monthly_Payment,""), "")</f>
        <v>173.18931208292912</v>
      </c>
      <c r="F82" s="5">
        <f>IFERROR(IF(Loan_Not_Paid*Values_Entered,Principal,""), "")</f>
        <v>109.66739066477976</v>
      </c>
      <c r="G82" s="5">
        <f>IFERROR(IF(Loan_Not_Paid*Values_Entered,Interest,""), "")</f>
        <v>63.521921418149354</v>
      </c>
      <c r="H82" s="5">
        <f>IFERROR(IF(Loan_Not_Paid*Values_Entered,Ending_Balance,""), "")</f>
        <v>15289.586286462512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15289.586286462512</v>
      </c>
      <c r="E83" s="5">
        <f>IFERROR(IF(Loan_Not_Paid*Values_Entered,Monthly_Payment,""), "")</f>
        <v>173.18931208292912</v>
      </c>
      <c r="F83" s="5">
        <f>IFERROR(IF(Loan_Not_Paid*Values_Entered,Principal,""), "")</f>
        <v>110.11976865127197</v>
      </c>
      <c r="G83" s="5">
        <f>IFERROR(IF(Loan_Not_Paid*Values_Entered,Interest,""), "")</f>
        <v>63.069543431657152</v>
      </c>
      <c r="H83" s="5">
        <f>IFERROR(IF(Loan_Not_Paid*Values_Entered,Ending_Balance,""), "")</f>
        <v>15179.466517811245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15179.466517811245</v>
      </c>
      <c r="E84" s="5">
        <f>IFERROR(IF(Loan_Not_Paid*Values_Entered,Monthly_Payment,""), "")</f>
        <v>173.18931208292912</v>
      </c>
      <c r="F84" s="5">
        <f>IFERROR(IF(Loan_Not_Paid*Values_Entered,Principal,""), "")</f>
        <v>110.57401269695846</v>
      </c>
      <c r="G84" s="5">
        <f>IFERROR(IF(Loan_Not_Paid*Values_Entered,Interest,""), "")</f>
        <v>62.615299385970644</v>
      </c>
      <c r="H84" s="5">
        <f>IFERROR(IF(Loan_Not_Paid*Values_Entered,Ending_Balance,""), "")</f>
        <v>15068.892505114287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15068.892505114287</v>
      </c>
      <c r="E85" s="5">
        <f>IFERROR(IF(Loan_Not_Paid*Values_Entered,Monthly_Payment,""), "")</f>
        <v>173.18931208292912</v>
      </c>
      <c r="F85" s="5">
        <f>IFERROR(IF(Loan_Not_Paid*Values_Entered,Principal,""), "")</f>
        <v>111.03013049933342</v>
      </c>
      <c r="G85" s="5">
        <f>IFERROR(IF(Loan_Not_Paid*Values_Entered,Interest,""), "")</f>
        <v>62.159181583595696</v>
      </c>
      <c r="H85" s="5">
        <f>IFERROR(IF(Loan_Not_Paid*Values_Entered,Ending_Balance,""), "")</f>
        <v>14957.862374614953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14957.862374614953</v>
      </c>
      <c r="E86" s="5">
        <f>IFERROR(IF(Loan_Not_Paid*Values_Entered,Monthly_Payment,""), "")</f>
        <v>173.18931208292912</v>
      </c>
      <c r="F86" s="5">
        <f>IFERROR(IF(Loan_Not_Paid*Values_Entered,Principal,""), "")</f>
        <v>111.48812978764317</v>
      </c>
      <c r="G86" s="5">
        <f>IFERROR(IF(Loan_Not_Paid*Values_Entered,Interest,""), "")</f>
        <v>61.701182295285953</v>
      </c>
      <c r="H86" s="5">
        <f>IFERROR(IF(Loan_Not_Paid*Values_Entered,Ending_Balance,""), "")</f>
        <v>14846.374244827315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14846.374244827315</v>
      </c>
      <c r="E87" s="5">
        <f>IFERROR(IF(Loan_Not_Paid*Values_Entered,Monthly_Payment,""), "")</f>
        <v>173.18931208292912</v>
      </c>
      <c r="F87" s="5">
        <f>IFERROR(IF(Loan_Not_Paid*Values_Entered,Principal,""), "")</f>
        <v>111.94801832301718</v>
      </c>
      <c r="G87" s="5">
        <f>IFERROR(IF(Loan_Not_Paid*Values_Entered,Interest,""), "")</f>
        <v>61.241293759911919</v>
      </c>
      <c r="H87" s="5">
        <f>IFERROR(IF(Loan_Not_Paid*Values_Entered,Ending_Balance,""), "")</f>
        <v>14734.426226504307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14734.426226504307</v>
      </c>
      <c r="E88" s="5">
        <f>IFERROR(IF(Loan_Not_Paid*Values_Entered,Monthly_Payment,""), "")</f>
        <v>173.18931208292912</v>
      </c>
      <c r="F88" s="5">
        <f>IFERROR(IF(Loan_Not_Paid*Values_Entered,Principal,""), "")</f>
        <v>112.40980389859962</v>
      </c>
      <c r="G88" s="5">
        <f>IFERROR(IF(Loan_Not_Paid*Values_Entered,Interest,""), "")</f>
        <v>60.77950818432948</v>
      </c>
      <c r="H88" s="5">
        <f>IFERROR(IF(Loan_Not_Paid*Values_Entered,Ending_Balance,""), "")</f>
        <v>14622.016422605706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14622.016422605706</v>
      </c>
      <c r="E89" s="5">
        <f>IFERROR(IF(Loan_Not_Paid*Values_Entered,Monthly_Payment,""), "")</f>
        <v>173.18931208292912</v>
      </c>
      <c r="F89" s="5">
        <f>IFERROR(IF(Loan_Not_Paid*Values_Entered,Principal,""), "")</f>
        <v>112.87349433968136</v>
      </c>
      <c r="G89" s="5">
        <f>IFERROR(IF(Loan_Not_Paid*Values_Entered,Interest,""), "")</f>
        <v>60.315817743247749</v>
      </c>
      <c r="H89" s="5">
        <f>IFERROR(IF(Loan_Not_Paid*Values_Entered,Ending_Balance,""), "")</f>
        <v>14509.142928266025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14509.142928266025</v>
      </c>
      <c r="E90" s="5">
        <f>IFERROR(IF(Loan_Not_Paid*Values_Entered,Monthly_Payment,""), "")</f>
        <v>173.18931208292912</v>
      </c>
      <c r="F90" s="5">
        <f>IFERROR(IF(Loan_Not_Paid*Values_Entered,Principal,""), "")</f>
        <v>113.33909750383253</v>
      </c>
      <c r="G90" s="5">
        <f>IFERROR(IF(Loan_Not_Paid*Values_Entered,Interest,""), "")</f>
        <v>59.850214579096566</v>
      </c>
      <c r="H90" s="5">
        <f>IFERROR(IF(Loan_Not_Paid*Values_Entered,Ending_Balance,""), "")</f>
        <v>14395.803830762201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14395.803830762201</v>
      </c>
      <c r="E91" s="5">
        <f>IFERROR(IF(Loan_Not_Paid*Values_Entered,Monthly_Payment,""), "")</f>
        <v>173.18931208292912</v>
      </c>
      <c r="F91" s="5">
        <f>IFERROR(IF(Loan_Not_Paid*Values_Entered,Principal,""), "")</f>
        <v>113.80662128103586</v>
      </c>
      <c r="G91" s="5">
        <f>IFERROR(IF(Loan_Not_Paid*Values_Entered,Interest,""), "")</f>
        <v>59.382690801893254</v>
      </c>
      <c r="H91" s="5">
        <f>IFERROR(IF(Loan_Not_Paid*Values_Entered,Ending_Balance,""), "")</f>
        <v>14281.997209481162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14281.997209481162</v>
      </c>
      <c r="E92" s="5">
        <f>IFERROR(IF(Loan_Not_Paid*Values_Entered,Monthly_Payment,""), "")</f>
        <v>173.18931208292912</v>
      </c>
      <c r="F92" s="5">
        <f>IFERROR(IF(Loan_Not_Paid*Values_Entered,Principal,""), "")</f>
        <v>114.27607359382012</v>
      </c>
      <c r="G92" s="5">
        <f>IFERROR(IF(Loan_Not_Paid*Values_Entered,Interest,""), "")</f>
        <v>58.913238489108977</v>
      </c>
      <c r="H92" s="5">
        <f>IFERROR(IF(Loan_Not_Paid*Values_Entered,Ending_Balance,""), "")</f>
        <v>14167.72113588735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14167.72113588735</v>
      </c>
      <c r="E93" s="5">
        <f>IFERROR(IF(Loan_Not_Paid*Values_Entered,Monthly_Payment,""), "")</f>
        <v>173.18931208292912</v>
      </c>
      <c r="F93" s="5">
        <f>IFERROR(IF(Loan_Not_Paid*Values_Entered,Principal,""), "")</f>
        <v>114.74746239739463</v>
      </c>
      <c r="G93" s="5">
        <f>IFERROR(IF(Loan_Not_Paid*Values_Entered,Interest,""), "")</f>
        <v>58.441849685534486</v>
      </c>
      <c r="H93" s="5">
        <f>IFERROR(IF(Loan_Not_Paid*Values_Entered,Ending_Balance,""), "")</f>
        <v>14052.973673489952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14052.973673489952</v>
      </c>
      <c r="E94" s="5">
        <f>IFERROR(IF(Loan_Not_Paid*Values_Entered,Monthly_Payment,""), "")</f>
        <v>173.18931208292912</v>
      </c>
      <c r="F94" s="5">
        <f>IFERROR(IF(Loan_Not_Paid*Values_Entered,Principal,""), "")</f>
        <v>115.22079567978388</v>
      </c>
      <c r="G94" s="5">
        <f>IFERROR(IF(Loan_Not_Paid*Values_Entered,Interest,""), "")</f>
        <v>57.968516403145216</v>
      </c>
      <c r="H94" s="5">
        <f>IFERROR(IF(Loan_Not_Paid*Values_Entered,Ending_Balance,""), "")</f>
        <v>13937.752877810181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13937.752877810181</v>
      </c>
      <c r="E95" s="5">
        <f>IFERROR(IF(Loan_Not_Paid*Values_Entered,Monthly_Payment,""), "")</f>
        <v>173.18931208292912</v>
      </c>
      <c r="F95" s="5">
        <f>IFERROR(IF(Loan_Not_Paid*Values_Entered,Principal,""), "")</f>
        <v>115.696081461963</v>
      </c>
      <c r="G95" s="5">
        <f>IFERROR(IF(Loan_Not_Paid*Values_Entered,Interest,""), "")</f>
        <v>57.493230620966116</v>
      </c>
      <c r="H95" s="5">
        <f>IFERROR(IF(Loan_Not_Paid*Values_Entered,Ending_Balance,""), "")</f>
        <v>13822.056796348217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13822.056796348217</v>
      </c>
      <c r="E96" s="5">
        <f>IFERROR(IF(Loan_Not_Paid*Values_Entered,Monthly_Payment,""), "")</f>
        <v>173.18931208292912</v>
      </c>
      <c r="F96" s="5">
        <f>IFERROR(IF(Loan_Not_Paid*Values_Entered,Principal,""), "")</f>
        <v>116.17332779799358</v>
      </c>
      <c r="G96" s="5">
        <f>IFERROR(IF(Loan_Not_Paid*Values_Entered,Interest,""), "")</f>
        <v>57.015984284935513</v>
      </c>
      <c r="H96" s="5">
        <f>IFERROR(IF(Loan_Not_Paid*Values_Entered,Ending_Balance,""), "")</f>
        <v>13705.88346855023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13705.88346855023</v>
      </c>
      <c r="E97" s="5">
        <f>IFERROR(IF(Loan_Not_Paid*Values_Entered,Monthly_Payment,""), "")</f>
        <v>173.18931208292912</v>
      </c>
      <c r="F97" s="5">
        <f>IFERROR(IF(Loan_Not_Paid*Values_Entered,Principal,""), "")</f>
        <v>116.65254277516033</v>
      </c>
      <c r="G97" s="5">
        <f>IFERROR(IF(Loan_Not_Paid*Values_Entered,Interest,""), "")</f>
        <v>56.536769307768786</v>
      </c>
      <c r="H97" s="5">
        <f>IFERROR(IF(Loan_Not_Paid*Values_Entered,Ending_Balance,""), "")</f>
        <v>13589.230925775068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13589.230925775068</v>
      </c>
      <c r="E98" s="5">
        <f>IFERROR(IF(Loan_Not_Paid*Values_Entered,Monthly_Payment,""), "")</f>
        <v>173.18931208292912</v>
      </c>
      <c r="F98" s="5">
        <f>IFERROR(IF(Loan_Not_Paid*Values_Entered,Principal,""), "")</f>
        <v>117.13373451410784</v>
      </c>
      <c r="G98" s="5">
        <f>IFERROR(IF(Loan_Not_Paid*Values_Entered,Interest,""), "")</f>
        <v>56.055577568821256</v>
      </c>
      <c r="H98" s="5">
        <f>IFERROR(IF(Loan_Not_Paid*Values_Entered,Ending_Balance,""), "")</f>
        <v>13472.097191260975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13472.097191260975</v>
      </c>
      <c r="E99" s="5">
        <f>IFERROR(IF(Loan_Not_Paid*Values_Entered,Monthly_Payment,""), "")</f>
        <v>173.18931208292912</v>
      </c>
      <c r="F99" s="5">
        <f>IFERROR(IF(Loan_Not_Paid*Values_Entered,Principal,""), "")</f>
        <v>117.61691116897855</v>
      </c>
      <c r="G99" s="5">
        <f>IFERROR(IF(Loan_Not_Paid*Values_Entered,Interest,""), "")</f>
        <v>55.572400913950553</v>
      </c>
      <c r="H99" s="5">
        <f>IFERROR(IF(Loan_Not_Paid*Values_Entered,Ending_Balance,""), "")</f>
        <v>13354.48028009199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13354.48028009199</v>
      </c>
      <c r="E100" s="5">
        <f>IFERROR(IF(Loan_Not_Paid*Values_Entered,Monthly_Payment,""), "")</f>
        <v>173.18931208292912</v>
      </c>
      <c r="F100" s="5">
        <f>IFERROR(IF(Loan_Not_Paid*Values_Entered,Principal,""), "")</f>
        <v>118.1020809275506</v>
      </c>
      <c r="G100" s="5">
        <f>IFERROR(IF(Loan_Not_Paid*Values_Entered,Interest,""), "")</f>
        <v>55.087231155378525</v>
      </c>
      <c r="H100" s="5">
        <f>IFERROR(IF(Loan_Not_Paid*Values_Entered,Ending_Balance,""), "")</f>
        <v>13236.378199164439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13236.378199164439</v>
      </c>
      <c r="E101" s="5">
        <f>IFERROR(IF(Loan_Not_Paid*Values_Entered,Monthly_Payment,""), "")</f>
        <v>173.18931208292912</v>
      </c>
      <c r="F101" s="5">
        <f>IFERROR(IF(Loan_Not_Paid*Values_Entered,Principal,""), "")</f>
        <v>118.58925201137673</v>
      </c>
      <c r="G101" s="5">
        <f>IFERROR(IF(Loan_Not_Paid*Values_Entered,Interest,""), "")</f>
        <v>54.600060071552377</v>
      </c>
      <c r="H101" s="5">
        <f>IFERROR(IF(Loan_Not_Paid*Values_Entered,Ending_Balance,""), "")</f>
        <v>13117.788947153073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13117.788947153073</v>
      </c>
      <c r="E102" s="5">
        <f>IFERROR(IF(Loan_Not_Paid*Values_Entered,Monthly_Payment,""), "")</f>
        <v>173.18931208292912</v>
      </c>
      <c r="F102" s="5">
        <f>IFERROR(IF(Loan_Not_Paid*Values_Entered,Principal,""), "")</f>
        <v>119.07843267592366</v>
      </c>
      <c r="G102" s="5">
        <f>IFERROR(IF(Loan_Not_Paid*Values_Entered,Interest,""), "")</f>
        <v>54.110879407005449</v>
      </c>
      <c r="H102" s="5">
        <f>IFERROR(IF(Loan_Not_Paid*Values_Entered,Ending_Balance,""), "")</f>
        <v>12998.710514477149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12998.710514477149</v>
      </c>
      <c r="E103" s="5">
        <f>IFERROR(IF(Loan_Not_Paid*Values_Entered,Monthly_Payment,""), "")</f>
        <v>173.18931208292912</v>
      </c>
      <c r="F103" s="5">
        <f>IFERROR(IF(Loan_Not_Paid*Values_Entered,Principal,""), "")</f>
        <v>119.56963121071185</v>
      </c>
      <c r="G103" s="5">
        <f>IFERROR(IF(Loan_Not_Paid*Values_Entered,Interest,""), "")</f>
        <v>53.619680872217266</v>
      </c>
      <c r="H103" s="5">
        <f>IFERROR(IF(Loan_Not_Paid*Values_Entered,Ending_Balance,""), "")</f>
        <v>12879.140883266442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12879.140883266442</v>
      </c>
      <c r="E104" s="5">
        <f>IFERROR(IF(Loan_Not_Paid*Values_Entered,Monthly_Payment,""), "")</f>
        <v>173.18931208292912</v>
      </c>
      <c r="F104" s="5">
        <f>IFERROR(IF(Loan_Not_Paid*Values_Entered,Principal,""), "")</f>
        <v>120.06285593945604</v>
      </c>
      <c r="G104" s="5">
        <f>IFERROR(IF(Loan_Not_Paid*Values_Entered,Interest,""), "")</f>
        <v>53.126456143473078</v>
      </c>
      <c r="H104" s="5">
        <f>IFERROR(IF(Loan_Not_Paid*Values_Entered,Ending_Balance,""), "")</f>
        <v>12759.078027326988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12759.078027326988</v>
      </c>
      <c r="E105" s="5">
        <f>IFERROR(IF(Loan_Not_Paid*Values_Entered,Monthly_Payment,""), "")</f>
        <v>173.18931208292912</v>
      </c>
      <c r="F105" s="5">
        <f>IFERROR(IF(Loan_Not_Paid*Values_Entered,Principal,""), "")</f>
        <v>120.55811522020629</v>
      </c>
      <c r="G105" s="5">
        <f>IFERROR(IF(Loan_Not_Paid*Values_Entered,Interest,""), "")</f>
        <v>52.631196862722824</v>
      </c>
      <c r="H105" s="5">
        <f>IFERROR(IF(Loan_Not_Paid*Values_Entered,Ending_Balance,""), "")</f>
        <v>12638.519912106782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12638.519912106782</v>
      </c>
      <c r="E106" s="5">
        <f>IFERROR(IF(Loan_Not_Paid*Values_Entered,Monthly_Payment,""), "")</f>
        <v>173.18931208292912</v>
      </c>
      <c r="F106" s="5">
        <f>IFERROR(IF(Loan_Not_Paid*Values_Entered,Principal,""), "")</f>
        <v>121.05541744548964</v>
      </c>
      <c r="G106" s="5">
        <f>IFERROR(IF(Loan_Not_Paid*Values_Entered,Interest,""), "")</f>
        <v>52.133894637439461</v>
      </c>
      <c r="H106" s="5">
        <f>IFERROR(IF(Loan_Not_Paid*Values_Entered,Ending_Balance,""), "")</f>
        <v>12517.464494661304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12517.464494661304</v>
      </c>
      <c r="E107" s="5">
        <f>IFERROR(IF(Loan_Not_Paid*Values_Entered,Monthly_Payment,""), "")</f>
        <v>173.18931208292912</v>
      </c>
      <c r="F107" s="5">
        <f>IFERROR(IF(Loan_Not_Paid*Values_Entered,Principal,""), "")</f>
        <v>121.55477104245229</v>
      </c>
      <c r="G107" s="5">
        <f>IFERROR(IF(Loan_Not_Paid*Values_Entered,Interest,""), "")</f>
        <v>51.634541040476826</v>
      </c>
      <c r="H107" s="5">
        <f>IFERROR(IF(Loan_Not_Paid*Values_Entered,Ending_Balance,""), "")</f>
        <v>12395.909723618854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12395.909723618854</v>
      </c>
      <c r="E108" s="5">
        <f>IFERROR(IF(Loan_Not_Paid*Values_Entered,Monthly_Payment,""), "")</f>
        <v>173.18931208292912</v>
      </c>
      <c r="F108" s="5">
        <f>IFERROR(IF(Loan_Not_Paid*Values_Entered,Principal,""), "")</f>
        <v>122.0561844730024</v>
      </c>
      <c r="G108" s="5">
        <f>IFERROR(IF(Loan_Not_Paid*Values_Entered,Interest,""), "")</f>
        <v>51.13312760992671</v>
      </c>
      <c r="H108" s="5">
        <f>IFERROR(IF(Loan_Not_Paid*Values_Entered,Ending_Balance,""), "")</f>
        <v>12273.853539145857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12273.853539145857</v>
      </c>
      <c r="E109" s="5">
        <f>IFERROR(IF(Loan_Not_Paid*Values_Entered,Monthly_Payment,""), "")</f>
        <v>173.18931208292912</v>
      </c>
      <c r="F109" s="5">
        <f>IFERROR(IF(Loan_Not_Paid*Values_Entered,Principal,""), "")</f>
        <v>122.55966623395354</v>
      </c>
      <c r="G109" s="5">
        <f>IFERROR(IF(Loan_Not_Paid*Values_Entered,Interest,""), "")</f>
        <v>50.629645848975578</v>
      </c>
      <c r="H109" s="5">
        <f>IFERROR(IF(Loan_Not_Paid*Values_Entered,Ending_Balance,""), "")</f>
        <v>12151.293872911905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12151.293872911905</v>
      </c>
      <c r="E110" s="5">
        <f>IFERROR(IF(Loan_Not_Paid*Values_Entered,Monthly_Payment,""), "")</f>
        <v>173.18931208292912</v>
      </c>
      <c r="F110" s="5">
        <f>IFERROR(IF(Loan_Not_Paid*Values_Entered,Principal,""), "")</f>
        <v>123.0652248571686</v>
      </c>
      <c r="G110" s="5">
        <f>IFERROR(IF(Loan_Not_Paid*Values_Entered,Interest,""), "")</f>
        <v>50.124087225760505</v>
      </c>
      <c r="H110" s="5">
        <f>IFERROR(IF(Loan_Not_Paid*Values_Entered,Ending_Balance,""), "")</f>
        <v>12028.228648054741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12028.228648054741</v>
      </c>
      <c r="E111" s="5">
        <f>IFERROR(IF(Loan_Not_Paid*Values_Entered,Monthly_Payment,""), "")</f>
        <v>173.18931208292912</v>
      </c>
      <c r="F111" s="5">
        <f>IFERROR(IF(Loan_Not_Paid*Values_Entered,Principal,""), "")</f>
        <v>123.57286890970443</v>
      </c>
      <c r="G111" s="5">
        <f>IFERROR(IF(Loan_Not_Paid*Values_Entered,Interest,""), "")</f>
        <v>49.616443173224688</v>
      </c>
      <c r="H111" s="5">
        <f>IFERROR(IF(Loan_Not_Paid*Values_Entered,Ending_Balance,""), "")</f>
        <v>11904.65577914504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11904.65577914504</v>
      </c>
      <c r="E112" s="5">
        <f>IFERROR(IF(Loan_Not_Paid*Values_Entered,Monthly_Payment,""), "")</f>
        <v>173.18931208292912</v>
      </c>
      <c r="F112" s="5">
        <f>IFERROR(IF(Loan_Not_Paid*Values_Entered,Principal,""), "")</f>
        <v>124.08260699395694</v>
      </c>
      <c r="G112" s="5">
        <f>IFERROR(IF(Loan_Not_Paid*Values_Entered,Interest,""), "")</f>
        <v>49.106705088972163</v>
      </c>
      <c r="H112" s="5">
        <f>IFERROR(IF(Loan_Not_Paid*Values_Entered,Ending_Balance,""), "")</f>
        <v>11780.573172151089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11780.573172151089</v>
      </c>
      <c r="E113" s="5">
        <f>IFERROR(IF(Loan_Not_Paid*Values_Entered,Monthly_Payment,""), "")</f>
        <v>173.18931208292912</v>
      </c>
      <c r="F113" s="5">
        <f>IFERROR(IF(Loan_Not_Paid*Values_Entered,Principal,""), "")</f>
        <v>124.59444774780702</v>
      </c>
      <c r="G113" s="5">
        <f>IFERROR(IF(Loan_Not_Paid*Values_Entered,Interest,""), "")</f>
        <v>48.594864335122089</v>
      </c>
      <c r="H113" s="5">
        <f>IFERROR(IF(Loan_Not_Paid*Values_Entered,Ending_Balance,""), "")</f>
        <v>11655.978724403285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11655.978724403285</v>
      </c>
      <c r="E114" s="5">
        <f>IFERROR(IF(Loan_Not_Paid*Values_Entered,Monthly_Payment,""), "")</f>
        <v>173.18931208292912</v>
      </c>
      <c r="F114" s="5">
        <f>IFERROR(IF(Loan_Not_Paid*Values_Entered,Principal,""), "")</f>
        <v>125.10839984476674</v>
      </c>
      <c r="G114" s="5">
        <f>IFERROR(IF(Loan_Not_Paid*Values_Entered,Interest,""), "")</f>
        <v>48.080912238162398</v>
      </c>
      <c r="H114" s="5">
        <f>IFERROR(IF(Loan_Not_Paid*Values_Entered,Ending_Balance,""), "")</f>
        <v>11530.870324558524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11530.870324558524</v>
      </c>
      <c r="E115" s="5">
        <f>IFERROR(IF(Loan_Not_Paid*Values_Entered,Monthly_Payment,""), "")</f>
        <v>173.18931208292912</v>
      </c>
      <c r="F115" s="5">
        <f>IFERROR(IF(Loan_Not_Paid*Values_Entered,Principal,""), "")</f>
        <v>125.62447199412638</v>
      </c>
      <c r="G115" s="5">
        <f>IFERROR(IF(Loan_Not_Paid*Values_Entered,Interest,""), "")</f>
        <v>47.564840088802725</v>
      </c>
      <c r="H115" s="5">
        <f>IFERROR(IF(Loan_Not_Paid*Values_Entered,Ending_Balance,""), "")</f>
        <v>11405.2458525644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11405.2458525644</v>
      </c>
      <c r="E116" s="5">
        <f>IFERROR(IF(Loan_Not_Paid*Values_Entered,Monthly_Payment,""), "")</f>
        <v>173.18931208292912</v>
      </c>
      <c r="F116" s="5">
        <f>IFERROR(IF(Loan_Not_Paid*Values_Entered,Principal,""), "")</f>
        <v>126.14267294110215</v>
      </c>
      <c r="G116" s="5">
        <f>IFERROR(IF(Loan_Not_Paid*Values_Entered,Interest,""), "")</f>
        <v>47.046639141826951</v>
      </c>
      <c r="H116" s="5">
        <f>IFERROR(IF(Loan_Not_Paid*Values_Entered,Ending_Balance,""), "")</f>
        <v>11279.103179623293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11279.103179623293</v>
      </c>
      <c r="E117" s="5">
        <f>IFERROR(IF(Loan_Not_Paid*Values_Entered,Monthly_Payment,""), "")</f>
        <v>173.18931208292912</v>
      </c>
      <c r="F117" s="5">
        <f>IFERROR(IF(Loan_Not_Paid*Values_Entered,Principal,""), "")</f>
        <v>126.6630114669842</v>
      </c>
      <c r="G117" s="5">
        <f>IFERROR(IF(Loan_Not_Paid*Values_Entered,Interest,""), "")</f>
        <v>46.526300615944912</v>
      </c>
      <c r="H117" s="5">
        <f>IFERROR(IF(Loan_Not_Paid*Values_Entered,Ending_Balance,""), "")</f>
        <v>11152.440168156314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11152.440168156314</v>
      </c>
      <c r="E118" s="5">
        <f>IFERROR(IF(Loan_Not_Paid*Values_Entered,Monthly_Payment,""), "")</f>
        <v>173.18931208292912</v>
      </c>
      <c r="F118" s="5">
        <f>IFERROR(IF(Loan_Not_Paid*Values_Entered,Principal,""), "")</f>
        <v>127.18549638928552</v>
      </c>
      <c r="G118" s="5">
        <f>IFERROR(IF(Loan_Not_Paid*Values_Entered,Interest,""), "")</f>
        <v>46.003815693643595</v>
      </c>
      <c r="H118" s="5">
        <f>IFERROR(IF(Loan_Not_Paid*Values_Entered,Ending_Balance,""), "")</f>
        <v>11025.254671767038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11025.254671767038</v>
      </c>
      <c r="E119" s="5">
        <f>IFERROR(IF(Loan_Not_Paid*Values_Entered,Monthly_Payment,""), "")</f>
        <v>173.18931208292912</v>
      </c>
      <c r="F119" s="5">
        <f>IFERROR(IF(Loan_Not_Paid*Values_Entered,Principal,""), "")</f>
        <v>127.71013656189133</v>
      </c>
      <c r="G119" s="5">
        <f>IFERROR(IF(Loan_Not_Paid*Values_Entered,Interest,""), "")</f>
        <v>45.479175521037803</v>
      </c>
      <c r="H119" s="5">
        <f>IFERROR(IF(Loan_Not_Paid*Values_Entered,Ending_Balance,""), "")</f>
        <v>10897.54453520515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10897.54453520515</v>
      </c>
      <c r="E120" s="5">
        <f>IFERROR(IF(Loan_Not_Paid*Values_Entered,Monthly_Payment,""), "")</f>
        <v>173.18931208292912</v>
      </c>
      <c r="F120" s="5">
        <f>IFERROR(IF(Loan_Not_Paid*Values_Entered,Principal,""), "")</f>
        <v>128.23694087520911</v>
      </c>
      <c r="G120" s="5">
        <f>IFERROR(IF(Loan_Not_Paid*Values_Entered,Interest,""), "")</f>
        <v>44.952371207719992</v>
      </c>
      <c r="H120" s="5">
        <f>IFERROR(IF(Loan_Not_Paid*Values_Entered,Ending_Balance,""), "")</f>
        <v>10769.307594329948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10769.307594329948</v>
      </c>
      <c r="E121" s="5">
        <f>IFERROR(IF(Loan_Not_Paid*Values_Entered,Monthly_Payment,""), "")</f>
        <v>173.18931208292912</v>
      </c>
      <c r="F121" s="5">
        <f>IFERROR(IF(Loan_Not_Paid*Values_Entered,Principal,""), "")</f>
        <v>128.76591825631937</v>
      </c>
      <c r="G121" s="5">
        <f>IFERROR(IF(Loan_Not_Paid*Values_Entered,Interest,""), "")</f>
        <v>44.423393826609754</v>
      </c>
      <c r="H121" s="5">
        <f>IFERROR(IF(Loan_Not_Paid*Values_Entered,Ending_Balance,""), "")</f>
        <v>10640.541676073626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10640.541676073626</v>
      </c>
      <c r="E122" s="5">
        <f>IFERROR(IF(Loan_Not_Paid*Values_Entered,Monthly_Payment,""), "")</f>
        <v>173.18931208292912</v>
      </c>
      <c r="F122" s="5">
        <f>IFERROR(IF(Loan_Not_Paid*Values_Entered,Principal,""), "")</f>
        <v>129.29707766912665</v>
      </c>
      <c r="G122" s="5">
        <f>IFERROR(IF(Loan_Not_Paid*Values_Entered,Interest,""), "")</f>
        <v>43.892234413802441</v>
      </c>
      <c r="H122" s="5">
        <f>IFERROR(IF(Loan_Not_Paid*Values_Entered,Ending_Balance,""), "")</f>
        <v>10511.244598404508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10511.244598404508</v>
      </c>
      <c r="E123" s="5">
        <f>IFERROR(IF(Loan_Not_Paid*Values_Entered,Monthly_Payment,""), "")</f>
        <v>173.18931208292912</v>
      </c>
      <c r="F123" s="5">
        <f>IFERROR(IF(Loan_Not_Paid*Values_Entered,Principal,""), "")</f>
        <v>129.83042811451182</v>
      </c>
      <c r="G123" s="5">
        <f>IFERROR(IF(Loan_Not_Paid*Values_Entered,Interest,""), "")</f>
        <v>43.358883968417295</v>
      </c>
      <c r="H123" s="5">
        <f>IFERROR(IF(Loan_Not_Paid*Values_Entered,Ending_Balance,""), "")</f>
        <v>10381.414170289998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10381.414170289998</v>
      </c>
      <c r="E124" s="5">
        <f>IFERROR(IF(Loan_Not_Paid*Values_Entered,Monthly_Payment,""), "")</f>
        <v>173.18931208292912</v>
      </c>
      <c r="F124" s="5">
        <f>IFERROR(IF(Loan_Not_Paid*Values_Entered,Principal,""), "")</f>
        <v>130.36597863048416</v>
      </c>
      <c r="G124" s="5">
        <f>IFERROR(IF(Loan_Not_Paid*Values_Entered,Interest,""), "")</f>
        <v>42.823333452444928</v>
      </c>
      <c r="H124" s="5">
        <f>IFERROR(IF(Loan_Not_Paid*Values_Entered,Ending_Balance,""), "")</f>
        <v>10251.048191659524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10251.048191659524</v>
      </c>
      <c r="E125" s="5">
        <f>IFERROR(IF(Loan_Not_Paid*Values_Entered,Monthly_Payment,""), "")</f>
        <v>173.18931208292912</v>
      </c>
      <c r="F125" s="5">
        <f>IFERROR(IF(Loan_Not_Paid*Values_Entered,Principal,""), "")</f>
        <v>130.90373829233494</v>
      </c>
      <c r="G125" s="5">
        <f>IFERROR(IF(Loan_Not_Paid*Values_Entered,Interest,""), "")</f>
        <v>42.285573790594185</v>
      </c>
      <c r="H125" s="5">
        <f>IFERROR(IF(Loan_Not_Paid*Values_Entered,Ending_Balance,""), "")</f>
        <v>10120.144453367186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10120.144453367186</v>
      </c>
      <c r="E126" s="5">
        <f>IFERROR(IF(Loan_Not_Paid*Values_Entered,Monthly_Payment,""), "")</f>
        <v>173.18931208292912</v>
      </c>
      <c r="F126" s="5">
        <f>IFERROR(IF(Loan_Not_Paid*Values_Entered,Principal,""), "")</f>
        <v>131.4437162127908</v>
      </c>
      <c r="G126" s="5">
        <f>IFERROR(IF(Loan_Not_Paid*Values_Entered,Interest,""), "")</f>
        <v>41.745595870138295</v>
      </c>
      <c r="H126" s="5">
        <f>IFERROR(IF(Loan_Not_Paid*Values_Entered,Ending_Balance,""), "")</f>
        <v>9988.7007371543987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9988.7007371543987</v>
      </c>
      <c r="E127" s="5">
        <f>IFERROR(IF(Loan_Not_Paid*Values_Entered,Monthly_Payment,""), "")</f>
        <v>173.18931208292912</v>
      </c>
      <c r="F127" s="5">
        <f>IFERROR(IF(Loan_Not_Paid*Values_Entered,Principal,""), "")</f>
        <v>131.98592154216857</v>
      </c>
      <c r="G127" s="5">
        <f>IFERROR(IF(Loan_Not_Paid*Values_Entered,Interest,""), "")</f>
        <v>41.203390540760545</v>
      </c>
      <c r="H127" s="5">
        <f>IFERROR(IF(Loan_Not_Paid*Values_Entered,Ending_Balance,""), "")</f>
        <v>9856.7148156122312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9856.7148156122312</v>
      </c>
      <c r="E128" s="5">
        <f>IFERROR(IF(Loan_Not_Paid*Values_Entered,Monthly_Payment,""), "")</f>
        <v>173.18931208292912</v>
      </c>
      <c r="F128" s="5">
        <f>IFERROR(IF(Loan_Not_Paid*Values_Entered,Principal,""), "")</f>
        <v>132.53036346853003</v>
      </c>
      <c r="G128" s="5">
        <f>IFERROR(IF(Loan_Not_Paid*Values_Entered,Interest,""), "")</f>
        <v>40.658948614399094</v>
      </c>
      <c r="H128" s="5">
        <f>IFERROR(IF(Loan_Not_Paid*Values_Entered,Ending_Balance,""), "")</f>
        <v>9724.184452143716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9724.184452143716</v>
      </c>
      <c r="E129" s="5">
        <f>IFERROR(IF(Loan_Not_Paid*Values_Entered,Monthly_Payment,""), "")</f>
        <v>173.18931208292912</v>
      </c>
      <c r="F129" s="5">
        <f>IFERROR(IF(Loan_Not_Paid*Values_Entered,Principal,""), "")</f>
        <v>133.07705121783769</v>
      </c>
      <c r="G129" s="5">
        <f>IFERROR(IF(Loan_Not_Paid*Values_Entered,Interest,""), "")</f>
        <v>40.112260865091407</v>
      </c>
      <c r="H129" s="5">
        <f>IFERROR(IF(Loan_Not_Paid*Values_Entered,Ending_Balance,""), "")</f>
        <v>9591.1074009258773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9591.1074009258773</v>
      </c>
      <c r="E130" s="5">
        <f>IFERROR(IF(Loan_Not_Paid*Values_Entered,Monthly_Payment,""), "")</f>
        <v>173.18931208292912</v>
      </c>
      <c r="F130" s="5">
        <f>IFERROR(IF(Loan_Not_Paid*Values_Entered,Principal,""), "")</f>
        <v>133.62599405411129</v>
      </c>
      <c r="G130" s="5">
        <f>IFERROR(IF(Loan_Not_Paid*Values_Entered,Interest,""), "")</f>
        <v>39.563318028817825</v>
      </c>
      <c r="H130" s="5">
        <f>IFERROR(IF(Loan_Not_Paid*Values_Entered,Ending_Balance,""), "")</f>
        <v>9457.4814068717787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9457.4814068717787</v>
      </c>
      <c r="E131" s="5">
        <f>IFERROR(IF(Loan_Not_Paid*Values_Entered,Monthly_Payment,""), "")</f>
        <v>173.18931208292912</v>
      </c>
      <c r="F131" s="5">
        <f>IFERROR(IF(Loan_Not_Paid*Values_Entered,Principal,""), "")</f>
        <v>134.17720127958452</v>
      </c>
      <c r="G131" s="5">
        <f>IFERROR(IF(Loan_Not_Paid*Values_Entered,Interest,""), "")</f>
        <v>39.012110803344619</v>
      </c>
      <c r="H131" s="5">
        <f>IFERROR(IF(Loan_Not_Paid*Values_Entered,Ending_Balance,""), "")</f>
        <v>9323.3042055921942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9323.3042055921942</v>
      </c>
      <c r="E132" s="5">
        <f>IFERROR(IF(Loan_Not_Paid*Values_Entered,Monthly_Payment,""), "")</f>
        <v>173.18931208292912</v>
      </c>
      <c r="F132" s="5">
        <f>IFERROR(IF(Loan_Not_Paid*Values_Entered,Principal,""), "")</f>
        <v>134.73068223486277</v>
      </c>
      <c r="G132" s="5">
        <f>IFERROR(IF(Loan_Not_Paid*Values_Entered,Interest,""), "")</f>
        <v>38.45862984806633</v>
      </c>
      <c r="H132" s="5">
        <f>IFERROR(IF(Loan_Not_Paid*Values_Entered,Ending_Balance,""), "")</f>
        <v>9188.5735233573323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9188.5735233573323</v>
      </c>
      <c r="E133" s="5">
        <f>IFERROR(IF(Loan_Not_Paid*Values_Entered,Monthly_Payment,""), "")</f>
        <v>173.18931208292912</v>
      </c>
      <c r="F133" s="5">
        <f>IFERROR(IF(Loan_Not_Paid*Values_Entered,Principal,""), "")</f>
        <v>135.28644629908158</v>
      </c>
      <c r="G133" s="5">
        <f>IFERROR(IF(Loan_Not_Paid*Values_Entered,Interest,""), "")</f>
        <v>37.902865783847517</v>
      </c>
      <c r="H133" s="5">
        <f>IFERROR(IF(Loan_Not_Paid*Values_Entered,Ending_Balance,""), "")</f>
        <v>9053.2870770582558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9053.2870770582558</v>
      </c>
      <c r="E134" s="5">
        <f>IFERROR(IF(Loan_Not_Paid*Values_Entered,Monthly_Payment,""), "")</f>
        <v>173.18931208292912</v>
      </c>
      <c r="F134" s="5">
        <f>IFERROR(IF(Loan_Not_Paid*Values_Entered,Principal,""), "")</f>
        <v>135.84450289006529</v>
      </c>
      <c r="G134" s="5">
        <f>IFERROR(IF(Loan_Not_Paid*Values_Entered,Interest,""), "")</f>
        <v>37.344809192863806</v>
      </c>
      <c r="H134" s="5">
        <f>IFERROR(IF(Loan_Not_Paid*Values_Entered,Ending_Balance,""), "")</f>
        <v>8917.4425741681953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8917.4425741681953</v>
      </c>
      <c r="E135" s="5">
        <f>IFERROR(IF(Loan_Not_Paid*Values_Entered,Monthly_Payment,""), "")</f>
        <v>173.18931208292912</v>
      </c>
      <c r="F135" s="5">
        <f>IFERROR(IF(Loan_Not_Paid*Values_Entered,Principal,""), "")</f>
        <v>136.40486146448683</v>
      </c>
      <c r="G135" s="5">
        <f>IFERROR(IF(Loan_Not_Paid*Values_Entered,Interest,""), "")</f>
        <v>36.784450618442293</v>
      </c>
      <c r="H135" s="5">
        <f>IFERROR(IF(Loan_Not_Paid*Values_Entered,Ending_Balance,""), "")</f>
        <v>8781.0377127037209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8781.0377127037209</v>
      </c>
      <c r="E136" s="5">
        <f>IFERROR(IF(Loan_Not_Paid*Values_Entered,Monthly_Payment,""), "")</f>
        <v>173.18931208292912</v>
      </c>
      <c r="F136" s="5">
        <f>IFERROR(IF(Loan_Not_Paid*Values_Entered,Principal,""), "")</f>
        <v>136.96753151802781</v>
      </c>
      <c r="G136" s="5">
        <f>IFERROR(IF(Loan_Not_Paid*Values_Entered,Interest,""), "")</f>
        <v>36.22178056490128</v>
      </c>
      <c r="H136" s="5">
        <f>IFERROR(IF(Loan_Not_Paid*Values_Entered,Ending_Balance,""), "")</f>
        <v>8644.0701811856925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8644.0701811856925</v>
      </c>
      <c r="E137" s="5">
        <f>IFERROR(IF(Loan_Not_Paid*Values_Entered,Monthly_Payment,""), "")</f>
        <v>173.18931208292912</v>
      </c>
      <c r="F137" s="5">
        <f>IFERROR(IF(Loan_Not_Paid*Values_Entered,Principal,""), "")</f>
        <v>137.53252258553968</v>
      </c>
      <c r="G137" s="5">
        <f>IFERROR(IF(Loan_Not_Paid*Values_Entered,Interest,""), "")</f>
        <v>35.656789497389418</v>
      </c>
      <c r="H137" s="5">
        <f>IFERROR(IF(Loan_Not_Paid*Values_Entered,Ending_Balance,""), "")</f>
        <v>8506.5376586001548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8506.5376586001548</v>
      </c>
      <c r="E138" s="5">
        <f>IFERROR(IF(Loan_Not_Paid*Values_Entered,Monthly_Payment,""), "")</f>
        <v>173.18931208292912</v>
      </c>
      <c r="F138" s="5">
        <f>IFERROR(IF(Loan_Not_Paid*Values_Entered,Principal,""), "")</f>
        <v>138.09984424120506</v>
      </c>
      <c r="G138" s="5">
        <f>IFERROR(IF(Loan_Not_Paid*Values_Entered,Interest,""), "")</f>
        <v>35.089467841724073</v>
      </c>
      <c r="H138" s="5">
        <f>IFERROR(IF(Loan_Not_Paid*Values_Entered,Ending_Balance,""), "")</f>
        <v>8368.4378143589529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8368.4378143589529</v>
      </c>
      <c r="E139" s="5">
        <f>IFERROR(IF(Loan_Not_Paid*Values_Entered,Monthly_Payment,""), "")</f>
        <v>173.18931208292912</v>
      </c>
      <c r="F139" s="5">
        <f>IFERROR(IF(Loan_Not_Paid*Values_Entered,Principal,""), "")</f>
        <v>138.66950609870003</v>
      </c>
      <c r="G139" s="5">
        <f>IFERROR(IF(Loan_Not_Paid*Values_Entered,Interest,""), "")</f>
        <v>34.519805984229102</v>
      </c>
      <c r="H139" s="5">
        <f>IFERROR(IF(Loan_Not_Paid*Values_Entered,Ending_Balance,""), "")</f>
        <v>8229.7683082602525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8229.7683082602525</v>
      </c>
      <c r="E140" s="5">
        <f>IFERROR(IF(Loan_Not_Paid*Values_Entered,Monthly_Payment,""), "")</f>
        <v>173.18931208292912</v>
      </c>
      <c r="F140" s="5">
        <f>IFERROR(IF(Loan_Not_Paid*Values_Entered,Principal,""), "")</f>
        <v>139.24151781135717</v>
      </c>
      <c r="G140" s="5">
        <f>IFERROR(IF(Loan_Not_Paid*Values_Entered,Interest,""), "")</f>
        <v>33.947794271571958</v>
      </c>
      <c r="H140" s="5">
        <f>IFERROR(IF(Loan_Not_Paid*Values_Entered,Ending_Balance,""), "")</f>
        <v>8090.5267904489046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8090.5267904489046</v>
      </c>
      <c r="E141" s="5">
        <f>IFERROR(IF(Loan_Not_Paid*Values_Entered,Monthly_Payment,""), "")</f>
        <v>173.18931208292912</v>
      </c>
      <c r="F141" s="5">
        <f>IFERROR(IF(Loan_Not_Paid*Values_Entered,Principal,""), "")</f>
        <v>139.81588907232901</v>
      </c>
      <c r="G141" s="5">
        <f>IFERROR(IF(Loan_Not_Paid*Values_Entered,Interest,""), "")</f>
        <v>33.373423010600114</v>
      </c>
      <c r="H141" s="5">
        <f>IFERROR(IF(Loan_Not_Paid*Values_Entered,Ending_Balance,""), "")</f>
        <v>7950.7109013765803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7950.7109013765803</v>
      </c>
      <c r="E142" s="5">
        <f>IFERROR(IF(Loan_Not_Paid*Values_Entered,Monthly_Payment,""), "")</f>
        <v>173.18931208292912</v>
      </c>
      <c r="F142" s="5">
        <f>IFERROR(IF(Loan_Not_Paid*Values_Entered,Principal,""), "")</f>
        <v>140.39262961475237</v>
      </c>
      <c r="G142" s="5">
        <f>IFERROR(IF(Loan_Not_Paid*Values_Entered,Interest,""), "")</f>
        <v>32.796682468176755</v>
      </c>
      <c r="H142" s="5">
        <f>IFERROR(IF(Loan_Not_Paid*Values_Entered,Ending_Balance,""), "")</f>
        <v>7810.3182717618365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7810.3182717618365</v>
      </c>
      <c r="E143" s="5">
        <f>IFERROR(IF(Loan_Not_Paid*Values_Entered,Monthly_Payment,""), "")</f>
        <v>173.18931208292912</v>
      </c>
      <c r="F143" s="5">
        <f>IFERROR(IF(Loan_Not_Paid*Values_Entered,Principal,""), "")</f>
        <v>140.97174921191319</v>
      </c>
      <c r="G143" s="5">
        <f>IFERROR(IF(Loan_Not_Paid*Values_Entered,Interest,""), "")</f>
        <v>32.217562871015907</v>
      </c>
      <c r="H143" s="5">
        <f>IFERROR(IF(Loan_Not_Paid*Values_Entered,Ending_Balance,""), "")</f>
        <v>7669.346522549924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7669.346522549924</v>
      </c>
      <c r="E144" s="5">
        <f>IFERROR(IF(Loan_Not_Paid*Values_Entered,Monthly_Payment,""), "")</f>
        <v>173.18931208292912</v>
      </c>
      <c r="F144" s="5">
        <f>IFERROR(IF(Loan_Not_Paid*Values_Entered,Principal,""), "")</f>
        <v>141.55325767741235</v>
      </c>
      <c r="G144" s="5">
        <f>IFERROR(IF(Loan_Not_Paid*Values_Entered,Interest,""), "")</f>
        <v>31.636054405516759</v>
      </c>
      <c r="H144" s="5">
        <f>IFERROR(IF(Loan_Not_Paid*Values_Entered,Ending_Balance,""), "")</f>
        <v>7527.7932648725182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7527.7932648725182</v>
      </c>
      <c r="E145" s="5">
        <f>IFERROR(IF(Loan_Not_Paid*Values_Entered,Monthly_Payment,""), "")</f>
        <v>173.18931208292912</v>
      </c>
      <c r="F145" s="5">
        <f>IFERROR(IF(Loan_Not_Paid*Values_Entered,Principal,""), "")</f>
        <v>142.1371648653317</v>
      </c>
      <c r="G145" s="5">
        <f>IFERROR(IF(Loan_Not_Paid*Values_Entered,Interest,""), "")</f>
        <v>31.05214721759743</v>
      </c>
      <c r="H145" s="5">
        <f>IFERROR(IF(Loan_Not_Paid*Values_Entered,Ending_Balance,""), "")</f>
        <v>7385.6561000071924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7385.6561000071924</v>
      </c>
      <c r="E146" s="5">
        <f>IFERROR(IF(Loan_Not_Paid*Values_Entered,Monthly_Payment,""), "")</f>
        <v>173.18931208292912</v>
      </c>
      <c r="F146" s="5">
        <f>IFERROR(IF(Loan_Not_Paid*Values_Entered,Principal,""), "")</f>
        <v>142.72348067040116</v>
      </c>
      <c r="G146" s="5">
        <f>IFERROR(IF(Loan_Not_Paid*Values_Entered,Interest,""), "")</f>
        <v>30.465831412527937</v>
      </c>
      <c r="H146" s="5">
        <f>IFERROR(IF(Loan_Not_Paid*Values_Entered,Ending_Balance,""), "")</f>
        <v>7242.9326193368033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7242.9326193368033</v>
      </c>
      <c r="E147" s="5">
        <f>IFERROR(IF(Loan_Not_Paid*Values_Entered,Monthly_Payment,""), "")</f>
        <v>173.18931208292912</v>
      </c>
      <c r="F147" s="5">
        <f>IFERROR(IF(Loan_Not_Paid*Values_Entered,Principal,""), "")</f>
        <v>143.31221502816658</v>
      </c>
      <c r="G147" s="5">
        <f>IFERROR(IF(Loan_Not_Paid*Values_Entered,Interest,""), "")</f>
        <v>29.877097054762533</v>
      </c>
      <c r="H147" s="5">
        <f>IFERROR(IF(Loan_Not_Paid*Values_Entered,Ending_Balance,""), "")</f>
        <v>7099.62040430864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7099.62040430864</v>
      </c>
      <c r="E148" s="5">
        <f>IFERROR(IF(Loan_Not_Paid*Values_Entered,Monthly_Payment,""), "")</f>
        <v>173.18931208292912</v>
      </c>
      <c r="F148" s="5">
        <f>IFERROR(IF(Loan_Not_Paid*Values_Entered,Principal,""), "")</f>
        <v>143.90337791515776</v>
      </c>
      <c r="G148" s="5">
        <f>IFERROR(IF(Loan_Not_Paid*Values_Entered,Interest,""), "")</f>
        <v>29.285934167771348</v>
      </c>
      <c r="H148" s="5">
        <f>IFERROR(IF(Loan_Not_Paid*Values_Entered,Ending_Balance,""), "")</f>
        <v>6955.717026393475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6955.717026393475</v>
      </c>
      <c r="E149" s="5">
        <f>IFERROR(IF(Loan_Not_Paid*Values_Entered,Monthly_Payment,""), "")</f>
        <v>173.18931208292912</v>
      </c>
      <c r="F149" s="5">
        <f>IFERROR(IF(Loan_Not_Paid*Values_Entered,Principal,""), "")</f>
        <v>144.4969793490578</v>
      </c>
      <c r="G149" s="5">
        <f>IFERROR(IF(Loan_Not_Paid*Values_Entered,Interest,""), "")</f>
        <v>28.692332733871318</v>
      </c>
      <c r="H149" s="5">
        <f>IFERROR(IF(Loan_Not_Paid*Values_Entered,Ending_Balance,""), "")</f>
        <v>6811.2200470444222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6811.2200470444222</v>
      </c>
      <c r="E150" s="5">
        <f>IFERROR(IF(Loan_Not_Paid*Values_Entered,Monthly_Payment,""), "")</f>
        <v>173.18931208292912</v>
      </c>
      <c r="F150" s="5">
        <f>IFERROR(IF(Loan_Not_Paid*Values_Entered,Principal,""), "")</f>
        <v>145.09302938887265</v>
      </c>
      <c r="G150" s="5">
        <f>IFERROR(IF(Loan_Not_Paid*Values_Entered,Interest,""), "")</f>
        <v>28.096282694056463</v>
      </c>
      <c r="H150" s="5">
        <f>IFERROR(IF(Loan_Not_Paid*Values_Entered,Ending_Balance,""), "")</f>
        <v>6666.127017655559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6666.127017655559</v>
      </c>
      <c r="E151" s="5">
        <f>IFERROR(IF(Loan_Not_Paid*Values_Entered,Monthly_Payment,""), "")</f>
        <v>173.18931208292912</v>
      </c>
      <c r="F151" s="5">
        <f>IFERROR(IF(Loan_Not_Paid*Values_Entered,Principal,""), "")</f>
        <v>145.69153813510175</v>
      </c>
      <c r="G151" s="5">
        <f>IFERROR(IF(Loan_Not_Paid*Values_Entered,Interest,""), "")</f>
        <v>27.497773947827355</v>
      </c>
      <c r="H151" s="5">
        <f>IFERROR(IF(Loan_Not_Paid*Values_Entered,Ending_Balance,""), "")</f>
        <v>6520.4354795204636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6520.4354795204636</v>
      </c>
      <c r="E152" s="5">
        <f>IFERROR(IF(Loan_Not_Paid*Values_Entered,Monthly_Payment,""), "")</f>
        <v>173.18931208292912</v>
      </c>
      <c r="F152" s="5">
        <f>IFERROR(IF(Loan_Not_Paid*Values_Entered,Principal,""), "")</f>
        <v>146.29251572990907</v>
      </c>
      <c r="G152" s="5">
        <f>IFERROR(IF(Loan_Not_Paid*Values_Entered,Interest,""), "")</f>
        <v>26.896796353020065</v>
      </c>
      <c r="H152" s="5">
        <f>IFERROR(IF(Loan_Not_Paid*Values_Entered,Ending_Balance,""), "")</f>
        <v>6374.142963790564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6374.142963790564</v>
      </c>
      <c r="E153" s="5">
        <f>IFERROR(IF(Loan_Not_Paid*Values_Entered,Monthly_Payment,""), "")</f>
        <v>173.18931208292912</v>
      </c>
      <c r="F153" s="5">
        <f>IFERROR(IF(Loan_Not_Paid*Values_Entered,Principal,""), "")</f>
        <v>146.89597235729494</v>
      </c>
      <c r="G153" s="5">
        <f>IFERROR(IF(Loan_Not_Paid*Values_Entered,Interest,""), "")</f>
        <v>26.293339725634194</v>
      </c>
      <c r="H153" s="5">
        <f>IFERROR(IF(Loan_Not_Paid*Values_Entered,Ending_Balance,""), "")</f>
        <v>6227.2469914332687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6227.2469914332687</v>
      </c>
      <c r="E154" s="5">
        <f>IFERROR(IF(Loan_Not_Paid*Values_Entered,Monthly_Payment,""), "")</f>
        <v>173.18931208292912</v>
      </c>
      <c r="F154" s="5">
        <f>IFERROR(IF(Loan_Not_Paid*Values_Entered,Principal,""), "")</f>
        <v>147.50191824326876</v>
      </c>
      <c r="G154" s="5">
        <f>IFERROR(IF(Loan_Not_Paid*Values_Entered,Interest,""), "")</f>
        <v>25.687393839660349</v>
      </c>
      <c r="H154" s="5">
        <f>IFERROR(IF(Loan_Not_Paid*Values_Entered,Ending_Balance,""), "")</f>
        <v>6079.7450731900099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6079.7450731900099</v>
      </c>
      <c r="E155" s="5">
        <f>IFERROR(IF(Loan_Not_Paid*Values_Entered,Monthly_Payment,""), "")</f>
        <v>173.18931208292912</v>
      </c>
      <c r="F155" s="5">
        <f>IFERROR(IF(Loan_Not_Paid*Values_Entered,Principal,""), "")</f>
        <v>148.11036365602223</v>
      </c>
      <c r="G155" s="5">
        <f>IFERROR(IF(Loan_Not_Paid*Values_Entered,Interest,""), "")</f>
        <v>25.078948426906866</v>
      </c>
      <c r="H155" s="5">
        <f>IFERROR(IF(Loan_Not_Paid*Values_Entered,Ending_Balance,""), "")</f>
        <v>5931.6347095339879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5931.6347095339879</v>
      </c>
      <c r="E156" s="5">
        <f>IFERROR(IF(Loan_Not_Paid*Values_Entered,Monthly_Payment,""), "")</f>
        <v>173.18931208292912</v>
      </c>
      <c r="F156" s="5">
        <f>IFERROR(IF(Loan_Not_Paid*Values_Entered,Principal,""), "")</f>
        <v>148.72131890610333</v>
      </c>
      <c r="G156" s="5">
        <f>IFERROR(IF(Loan_Not_Paid*Values_Entered,Interest,""), "")</f>
        <v>24.467993176825772</v>
      </c>
      <c r="H156" s="5">
        <f>IFERROR(IF(Loan_Not_Paid*Values_Entered,Ending_Balance,""), "")</f>
        <v>5782.9133906278876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5782.9133906278876</v>
      </c>
      <c r="E157" s="5">
        <f>IFERROR(IF(Loan_Not_Paid*Values_Entered,Monthly_Payment,""), "")</f>
        <v>173.18931208292912</v>
      </c>
      <c r="F157" s="5">
        <f>IFERROR(IF(Loan_Not_Paid*Values_Entered,Principal,""), "")</f>
        <v>149.33479434659102</v>
      </c>
      <c r="G157" s="5">
        <f>IFERROR(IF(Loan_Not_Paid*Values_Entered,Interest,""), "")</f>
        <v>23.854517736338092</v>
      </c>
      <c r="H157" s="5">
        <f>IFERROR(IF(Loan_Not_Paid*Values_Entered,Ending_Balance,""), "")</f>
        <v>5633.5785962813025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5633.5785962813025</v>
      </c>
      <c r="E158" s="5">
        <f>IFERROR(IF(Loan_Not_Paid*Values_Entered,Monthly_Payment,""), "")</f>
        <v>173.18931208292912</v>
      </c>
      <c r="F158" s="5">
        <f>IFERROR(IF(Loan_Not_Paid*Values_Entered,Principal,""), "")</f>
        <v>149.95080037327071</v>
      </c>
      <c r="G158" s="5">
        <f>IFERROR(IF(Loan_Not_Paid*Values_Entered,Interest,""), "")</f>
        <v>23.238511709658408</v>
      </c>
      <c r="H158" s="5">
        <f>IFERROR(IF(Loan_Not_Paid*Values_Entered,Ending_Balance,""), "")</f>
        <v>5483.6277959080326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5483.6277959080326</v>
      </c>
      <c r="E159" s="5">
        <f>IFERROR(IF(Loan_Not_Paid*Values_Entered,Monthly_Payment,""), "")</f>
        <v>173.18931208292912</v>
      </c>
      <c r="F159" s="5">
        <f>IFERROR(IF(Loan_Not_Paid*Values_Entered,Principal,""), "")</f>
        <v>150.56934742481042</v>
      </c>
      <c r="G159" s="5">
        <f>IFERROR(IF(Loan_Not_Paid*Values_Entered,Interest,""), "")</f>
        <v>22.619964658118665</v>
      </c>
      <c r="H159" s="5">
        <f>IFERROR(IF(Loan_Not_Paid*Values_Entered,Ending_Balance,""), "")</f>
        <v>5333.0584484832289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5333.0584484832289</v>
      </c>
      <c r="E160" s="5">
        <f>IFERROR(IF(Loan_Not_Paid*Values_Entered,Monthly_Payment,""), "")</f>
        <v>173.18931208292912</v>
      </c>
      <c r="F160" s="5">
        <f>IFERROR(IF(Loan_Not_Paid*Values_Entered,Principal,""), "")</f>
        <v>151.19044598293777</v>
      </c>
      <c r="G160" s="5">
        <f>IFERROR(IF(Loan_Not_Paid*Values_Entered,Interest,""), "")</f>
        <v>21.998866099991325</v>
      </c>
      <c r="H160" s="5">
        <f>IFERROR(IF(Loan_Not_Paid*Values_Entered,Ending_Balance,""), "")</f>
        <v>5181.8680025002977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5181.8680025002977</v>
      </c>
      <c r="E161" s="5">
        <f>IFERROR(IF(Loan_Not_Paid*Values_Entered,Monthly_Payment,""), "")</f>
        <v>173.18931208292912</v>
      </c>
      <c r="F161" s="5">
        <f>IFERROR(IF(Loan_Not_Paid*Values_Entered,Principal,""), "")</f>
        <v>151.81410657261742</v>
      </c>
      <c r="G161" s="5">
        <f>IFERROR(IF(Loan_Not_Paid*Values_Entered,Interest,""), "")</f>
        <v>21.375205510311709</v>
      </c>
      <c r="H161" s="5">
        <f>IFERROR(IF(Loan_Not_Paid*Values_Entered,Ending_Balance,""), "")</f>
        <v>5030.0538959276819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5030.0538959276819</v>
      </c>
      <c r="E162" s="5">
        <f>IFERROR(IF(Loan_Not_Paid*Values_Entered,Monthly_Payment,""), "")</f>
        <v>173.18931208292912</v>
      </c>
      <c r="F162" s="5">
        <f>IFERROR(IF(Loan_Not_Paid*Values_Entered,Principal,""), "")</f>
        <v>152.44033976222946</v>
      </c>
      <c r="G162" s="5">
        <f>IFERROR(IF(Loan_Not_Paid*Values_Entered,Interest,""), "")</f>
        <v>20.748972320699654</v>
      </c>
      <c r="H162" s="5">
        <f>IFERROR(IF(Loan_Not_Paid*Values_Entered,Ending_Balance,""), "")</f>
        <v>4877.6135561654737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4877.6135561654737</v>
      </c>
      <c r="E163" s="5">
        <f>IFERROR(IF(Loan_Not_Paid*Values_Entered,Monthly_Payment,""), "")</f>
        <v>173.18931208292912</v>
      </c>
      <c r="F163" s="5">
        <f>IFERROR(IF(Loan_Not_Paid*Values_Entered,Principal,""), "")</f>
        <v>153.06915616374866</v>
      </c>
      <c r="G163" s="5">
        <f>IFERROR(IF(Loan_Not_Paid*Values_Entered,Interest,""), "")</f>
        <v>20.120155919180466</v>
      </c>
      <c r="H163" s="5">
        <f>IFERROR(IF(Loan_Not_Paid*Values_Entered,Ending_Balance,""), "")</f>
        <v>4724.5444000017233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4724.5444000017233</v>
      </c>
      <c r="E164" s="5">
        <f>IFERROR(IF(Loan_Not_Paid*Values_Entered,Monthly_Payment,""), "")</f>
        <v>173.18931208292912</v>
      </c>
      <c r="F164" s="5">
        <f>IFERROR(IF(Loan_Not_Paid*Values_Entered,Principal,""), "")</f>
        <v>153.70056643292409</v>
      </c>
      <c r="G164" s="5">
        <f>IFERROR(IF(Loan_Not_Paid*Values_Entered,Interest,""), "")</f>
        <v>19.488745650004997</v>
      </c>
      <c r="H164" s="5">
        <f>IFERROR(IF(Loan_Not_Paid*Values_Entered,Ending_Balance,""), "")</f>
        <v>4570.843833568797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4570.843833568797</v>
      </c>
      <c r="E165" s="5">
        <f>IFERROR(IF(Loan_Not_Paid*Values_Entered,Monthly_Payment,""), "")</f>
        <v>173.18931208292912</v>
      </c>
      <c r="F165" s="5">
        <f>IFERROR(IF(Loan_Not_Paid*Values_Entered,Principal,""), "")</f>
        <v>154.33458126945993</v>
      </c>
      <c r="G165" s="5">
        <f>IFERROR(IF(Loan_Not_Paid*Values_Entered,Interest,""), "")</f>
        <v>18.854730813469189</v>
      </c>
      <c r="H165" s="5">
        <f>IFERROR(IF(Loan_Not_Paid*Values_Entered,Ending_Balance,""), "")</f>
        <v>4416.5092522993509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4416.5092522993509</v>
      </c>
      <c r="E166" s="5">
        <f>IFERROR(IF(Loan_Not_Paid*Values_Entered,Monthly_Payment,""), "")</f>
        <v>173.18931208292912</v>
      </c>
      <c r="F166" s="5">
        <f>IFERROR(IF(Loan_Not_Paid*Values_Entered,Principal,""), "")</f>
        <v>154.97121141719646</v>
      </c>
      <c r="G166" s="5">
        <f>IFERROR(IF(Loan_Not_Paid*Values_Entered,Interest,""), "")</f>
        <v>18.218100665732663</v>
      </c>
      <c r="H166" s="5">
        <f>IFERROR(IF(Loan_Not_Paid*Values_Entered,Ending_Balance,""), "")</f>
        <v>4261.5380408821584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4261.5380408821584</v>
      </c>
      <c r="E167" s="5">
        <f>IFERROR(IF(Loan_Not_Paid*Values_Entered,Monthly_Payment,""), "")</f>
        <v>173.18931208292912</v>
      </c>
      <c r="F167" s="5">
        <f>IFERROR(IF(Loan_Not_Paid*Values_Entered,Principal,""), "")</f>
        <v>155.61046766429237</v>
      </c>
      <c r="G167" s="5">
        <f>IFERROR(IF(Loan_Not_Paid*Values_Entered,Interest,""), "")</f>
        <v>17.578844418636727</v>
      </c>
      <c r="H167" s="5">
        <f>IFERROR(IF(Loan_Not_Paid*Values_Entered,Ending_Balance,""), "")</f>
        <v>4105.9275732178648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4105.9275732178648</v>
      </c>
      <c r="E168" s="5">
        <f>IFERROR(IF(Loan_Not_Paid*Values_Entered,Monthly_Payment,""), "")</f>
        <v>173.18931208292912</v>
      </c>
      <c r="F168" s="5">
        <f>IFERROR(IF(Loan_Not_Paid*Values_Entered,Principal,""), "")</f>
        <v>156.25236084340759</v>
      </c>
      <c r="G168" s="5">
        <f>IFERROR(IF(Loan_Not_Paid*Values_Entered,Interest,""), "")</f>
        <v>16.93695123952152</v>
      </c>
      <c r="H168" s="5">
        <f>IFERROR(IF(Loan_Not_Paid*Values_Entered,Ending_Balance,""), "")</f>
        <v>3949.6752123744664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3949.6752123744664</v>
      </c>
      <c r="E169" s="5">
        <f>IFERROR(IF(Loan_Not_Paid*Values_Entered,Monthly_Payment,""), "")</f>
        <v>173.18931208292912</v>
      </c>
      <c r="F169" s="5">
        <f>IFERROR(IF(Loan_Not_Paid*Values_Entered,Principal,""), "")</f>
        <v>156.89690183188665</v>
      </c>
      <c r="G169" s="5">
        <f>IFERROR(IF(Loan_Not_Paid*Values_Entered,Interest,""), "")</f>
        <v>16.292410251042465</v>
      </c>
      <c r="H169" s="5">
        <f>IFERROR(IF(Loan_Not_Paid*Values_Entered,Ending_Balance,""), "")</f>
        <v>3792.7783105425842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3792.7783105425842</v>
      </c>
      <c r="E170" s="5">
        <f>IFERROR(IF(Loan_Not_Paid*Values_Entered,Monthly_Payment,""), "")</f>
        <v>173.18931208292912</v>
      </c>
      <c r="F170" s="5">
        <f>IFERROR(IF(Loan_Not_Paid*Values_Entered,Principal,""), "")</f>
        <v>157.54410155194319</v>
      </c>
      <c r="G170" s="5">
        <f>IFERROR(IF(Loan_Not_Paid*Values_Entered,Interest,""), "")</f>
        <v>15.645210530985935</v>
      </c>
      <c r="H170" s="5">
        <f>IFERROR(IF(Loan_Not_Paid*Values_Entered,Ending_Balance,""), "")</f>
        <v>3635.2342089906524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3635.2342089906524</v>
      </c>
      <c r="E171" s="5">
        <f>IFERROR(IF(Loan_Not_Paid*Values_Entered,Monthly_Payment,""), "")</f>
        <v>173.18931208292912</v>
      </c>
      <c r="F171" s="5">
        <f>IFERROR(IF(Loan_Not_Paid*Values_Entered,Principal,""), "")</f>
        <v>158.19397097084496</v>
      </c>
      <c r="G171" s="5">
        <f>IFERROR(IF(Loan_Not_Paid*Values_Entered,Interest,""), "")</f>
        <v>14.995341112084168</v>
      </c>
      <c r="H171" s="5">
        <f>IFERROR(IF(Loan_Not_Paid*Values_Entered,Ending_Balance,""), "")</f>
        <v>3477.0402380198138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3477.0402380198138</v>
      </c>
      <c r="E172" s="5">
        <f>IFERROR(IF(Loan_Not_Paid*Values_Entered,Monthly_Payment,""), "")</f>
        <v>173.18931208292912</v>
      </c>
      <c r="F172" s="5">
        <f>IFERROR(IF(Loan_Not_Paid*Values_Entered,Principal,""), "")</f>
        <v>158.84652110109968</v>
      </c>
      <c r="G172" s="5">
        <f>IFERROR(IF(Loan_Not_Paid*Values_Entered,Interest,""), "")</f>
        <v>14.342790981829435</v>
      </c>
      <c r="H172" s="5">
        <f>IFERROR(IF(Loan_Not_Paid*Values_Entered,Ending_Balance,""), "")</f>
        <v>3318.1937169187222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3318.1937169187222</v>
      </c>
      <c r="E173" s="5">
        <f>IFERROR(IF(Loan_Not_Paid*Values_Entered,Monthly_Payment,""), "")</f>
        <v>173.18931208292912</v>
      </c>
      <c r="F173" s="5">
        <f>IFERROR(IF(Loan_Not_Paid*Values_Entered,Principal,""), "")</f>
        <v>159.50176300064172</v>
      </c>
      <c r="G173" s="5">
        <f>IFERROR(IF(Loan_Not_Paid*Values_Entered,Interest,""), "")</f>
        <v>13.687549082287399</v>
      </c>
      <c r="H173" s="5">
        <f>IFERROR(IF(Loan_Not_Paid*Values_Entered,Ending_Balance,""), "")</f>
        <v>3158.6919539180817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3158.6919539180817</v>
      </c>
      <c r="E174" s="5">
        <f>IFERROR(IF(Loan_Not_Paid*Values_Entered,Monthly_Payment,""), "")</f>
        <v>173.18931208292912</v>
      </c>
      <c r="F174" s="5">
        <f>IFERROR(IF(Loan_Not_Paid*Values_Entered,Principal,""), "")</f>
        <v>160.15970777301936</v>
      </c>
      <c r="G174" s="5">
        <f>IFERROR(IF(Loan_Not_Paid*Values_Entered,Interest,""), "")</f>
        <v>13.02960430990975</v>
      </c>
      <c r="H174" s="5">
        <f>IFERROR(IF(Loan_Not_Paid*Values_Entered,Ending_Balance,""), "")</f>
        <v>2998.5322461450705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2998.5322461450705</v>
      </c>
      <c r="E175" s="5">
        <f>IFERROR(IF(Loan_Not_Paid*Values_Entered,Monthly_Payment,""), "")</f>
        <v>173.18931208292912</v>
      </c>
      <c r="F175" s="5">
        <f>IFERROR(IF(Loan_Not_Paid*Values_Entered,Principal,""), "")</f>
        <v>160.82036656758308</v>
      </c>
      <c r="G175" s="5">
        <f>IFERROR(IF(Loan_Not_Paid*Values_Entered,Interest,""), "")</f>
        <v>12.368945515346043</v>
      </c>
      <c r="H175" s="5">
        <f>IFERROR(IF(Loan_Not_Paid*Values_Entered,Ending_Balance,""), "")</f>
        <v>2837.711879577495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2837.711879577495</v>
      </c>
      <c r="E176" s="5">
        <f>IFERROR(IF(Loan_Not_Paid*Values_Entered,Monthly_Payment,""), "")</f>
        <v>173.18931208292912</v>
      </c>
      <c r="F176" s="5">
        <f>IFERROR(IF(Loan_Not_Paid*Values_Entered,Principal,""), "")</f>
        <v>161.48375057967434</v>
      </c>
      <c r="G176" s="5">
        <f>IFERROR(IF(Loan_Not_Paid*Values_Entered,Interest,""), "")</f>
        <v>11.705561503254767</v>
      </c>
      <c r="H176" s="5">
        <f>IFERROR(IF(Loan_Not_Paid*Values_Entered,Ending_Balance,""), "")</f>
        <v>2676.2281289978273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2676.2281289978273</v>
      </c>
      <c r="E177" s="5">
        <f>IFERROR(IF(Loan_Not_Paid*Values_Entered,Monthly_Payment,""), "")</f>
        <v>173.18931208292912</v>
      </c>
      <c r="F177" s="5">
        <f>IFERROR(IF(Loan_Not_Paid*Values_Entered,Principal,""), "")</f>
        <v>162.14987105081551</v>
      </c>
      <c r="G177" s="5">
        <f>IFERROR(IF(Loan_Not_Paid*Values_Entered,Interest,""), "")</f>
        <v>11.03944103211361</v>
      </c>
      <c r="H177" s="5">
        <f>IFERROR(IF(Loan_Not_Paid*Values_Entered,Ending_Balance,""), "")</f>
        <v>2514.0782579470106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2514.0782579470106</v>
      </c>
      <c r="E178" s="5">
        <f>IFERROR(IF(Loan_Not_Paid*Values_Entered,Monthly_Payment,""), "")</f>
        <v>173.18931208292912</v>
      </c>
      <c r="F178" s="5">
        <f>IFERROR(IF(Loan_Not_Paid*Values_Entered,Principal,""), "")</f>
        <v>162.81873926890012</v>
      </c>
      <c r="G178" s="5">
        <f>IFERROR(IF(Loan_Not_Paid*Values_Entered,Interest,""), "")</f>
        <v>10.370572814028996</v>
      </c>
      <c r="H178" s="5">
        <f>IFERROR(IF(Loan_Not_Paid*Values_Entered,Ending_Balance,""), "")</f>
        <v>2351.2595186781327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2351.2595186781327</v>
      </c>
      <c r="E179" s="5">
        <f>IFERROR(IF(Loan_Not_Paid*Values_Entered,Monthly_Payment,""), "")</f>
        <v>173.18931208292912</v>
      </c>
      <c r="F179" s="5">
        <f>IFERROR(IF(Loan_Not_Paid*Values_Entered,Principal,""), "")</f>
        <v>163.49036656838433</v>
      </c>
      <c r="G179" s="5">
        <f>IFERROR(IF(Loan_Not_Paid*Values_Entered,Interest,""), "")</f>
        <v>9.6989455145447803</v>
      </c>
      <c r="H179" s="5">
        <f>IFERROR(IF(Loan_Not_Paid*Values_Entered,Ending_Balance,""), "")</f>
        <v>2187.769152109744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2187.769152109744</v>
      </c>
      <c r="E180" s="5">
        <f>IFERROR(IF(Loan_Not_Paid*Values_Entered,Monthly_Payment,""), "")</f>
        <v>173.18931208292912</v>
      </c>
      <c r="F180" s="5">
        <f>IFERROR(IF(Loan_Not_Paid*Values_Entered,Principal,""), "")</f>
        <v>164.16476433047893</v>
      </c>
      <c r="G180" s="5">
        <f>IFERROR(IF(Loan_Not_Paid*Values_Entered,Interest,""), "")</f>
        <v>9.0245477524501965</v>
      </c>
      <c r="H180" s="5">
        <f>IFERROR(IF(Loan_Not_Paid*Values_Entered,Ending_Balance,""), "")</f>
        <v>2023.6043877792617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2023.6043877792617</v>
      </c>
      <c r="E181" s="5">
        <f>IFERROR(IF(Loan_Not_Paid*Values_Entered,Monthly_Payment,""), "")</f>
        <v>173.18931208292912</v>
      </c>
      <c r="F181" s="5">
        <f>IFERROR(IF(Loan_Not_Paid*Values_Entered,Principal,""), "")</f>
        <v>164.84194398334216</v>
      </c>
      <c r="G181" s="5">
        <f>IFERROR(IF(Loan_Not_Paid*Values_Entered,Interest,""), "")</f>
        <v>8.3473680995869692</v>
      </c>
      <c r="H181" s="5">
        <f>IFERROR(IF(Loan_Not_Paid*Values_Entered,Ending_Balance,""), "")</f>
        <v>1858.7624437959312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1858.7624437959312</v>
      </c>
      <c r="E182" s="5">
        <f>IFERROR(IF(Loan_Not_Paid*Values_Entered,Monthly_Payment,""), "")</f>
        <v>173.18931208292912</v>
      </c>
      <c r="F182" s="5">
        <f>IFERROR(IF(Loan_Not_Paid*Values_Entered,Principal,""), "")</f>
        <v>165.52191700227343</v>
      </c>
      <c r="G182" s="5">
        <f>IFERROR(IF(Loan_Not_Paid*Values_Entered,Interest,""), "")</f>
        <v>7.6673950806556839</v>
      </c>
      <c r="H182" s="5">
        <f>IFERROR(IF(Loan_Not_Paid*Values_Entered,Ending_Balance,""), "")</f>
        <v>1693.2405267936556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1693.2405267936556</v>
      </c>
      <c r="E183" s="5">
        <f>IFERROR(IF(Loan_Not_Paid*Values_Entered,Monthly_Payment,""), "")</f>
        <v>173.18931208292912</v>
      </c>
      <c r="F183" s="5">
        <f>IFERROR(IF(Loan_Not_Paid*Values_Entered,Principal,""), "")</f>
        <v>166.2046949099078</v>
      </c>
      <c r="G183" s="5">
        <f>IFERROR(IF(Loan_Not_Paid*Values_Entered,Interest,""), "")</f>
        <v>6.9846171730213067</v>
      </c>
      <c r="H183" s="5">
        <f>IFERROR(IF(Loan_Not_Paid*Values_Entered,Ending_Balance,""), "")</f>
        <v>1527.035831883768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1527.035831883768</v>
      </c>
      <c r="E184" s="5">
        <f>IFERROR(IF(Loan_Not_Paid*Values_Entered,Monthly_Payment,""), "")</f>
        <v>173.18931208292912</v>
      </c>
      <c r="F184" s="5">
        <f>IFERROR(IF(Loan_Not_Paid*Values_Entered,Principal,""), "")</f>
        <v>166.89028927641118</v>
      </c>
      <c r="G184" s="5">
        <f>IFERROR(IF(Loan_Not_Paid*Values_Entered,Interest,""), "")</f>
        <v>6.2990228065179359</v>
      </c>
      <c r="H184" s="5">
        <f>IFERROR(IF(Loan_Not_Paid*Values_Entered,Ending_Balance,""), "")</f>
        <v>1360.1455426073517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1360.1455426073517</v>
      </c>
      <c r="E185" s="5">
        <f>IFERROR(IF(Loan_Not_Paid*Values_Entered,Monthly_Payment,""), "")</f>
        <v>173.18931208292912</v>
      </c>
      <c r="F185" s="5">
        <f>IFERROR(IF(Loan_Not_Paid*Values_Entered,Principal,""), "")</f>
        <v>167.57871171967636</v>
      </c>
      <c r="G185" s="5">
        <f>IFERROR(IF(Loan_Not_Paid*Values_Entered,Interest,""), "")</f>
        <v>5.6106003632527397</v>
      </c>
      <c r="H185" s="5">
        <f>IFERROR(IF(Loan_Not_Paid*Values_Entered,Ending_Balance,""), "")</f>
        <v>1192.5668308876848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1192.5668308876848</v>
      </c>
      <c r="E186" s="5">
        <f>IFERROR(IF(Loan_Not_Paid*Values_Entered,Monthly_Payment,""), "")</f>
        <v>173.18931208292912</v>
      </c>
      <c r="F186" s="5">
        <f>IFERROR(IF(Loan_Not_Paid*Values_Entered,Principal,""), "")</f>
        <v>168.26997390552003</v>
      </c>
      <c r="G186" s="5">
        <f>IFERROR(IF(Loan_Not_Paid*Values_Entered,Interest,""), "")</f>
        <v>4.9193381774090748</v>
      </c>
      <c r="H186" s="5">
        <f>IFERROR(IF(Loan_Not_Paid*Values_Entered,Ending_Balance,""), "")</f>
        <v>1024.2968569821751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1024.2968569821751</v>
      </c>
      <c r="E187" s="5">
        <f>IFERROR(IF(Loan_Not_Paid*Values_Entered,Monthly_Payment,""), "")</f>
        <v>173.18931208292912</v>
      </c>
      <c r="F187" s="5">
        <f>IFERROR(IF(Loan_Not_Paid*Values_Entered,Principal,""), "")</f>
        <v>168.96408754788033</v>
      </c>
      <c r="G187" s="5">
        <f>IFERROR(IF(Loan_Not_Paid*Values_Entered,Interest,""), "")</f>
        <v>4.2252245350488051</v>
      </c>
      <c r="H187" s="5">
        <f>IFERROR(IF(Loan_Not_Paid*Values_Entered,Ending_Balance,""), "")</f>
        <v>855.33276943430246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855.33276943430246</v>
      </c>
      <c r="E188" s="5">
        <f>IFERROR(IF(Loan_Not_Paid*Values_Entered,Monthly_Payment,""), "")</f>
        <v>173.18931208292912</v>
      </c>
      <c r="F188" s="5">
        <f>IFERROR(IF(Loan_Not_Paid*Values_Entered,Principal,""), "")</f>
        <v>169.66106440901532</v>
      </c>
      <c r="G188" s="5">
        <f>IFERROR(IF(Loan_Not_Paid*Values_Entered,Interest,""), "")</f>
        <v>3.5282476739137989</v>
      </c>
      <c r="H188" s="5">
        <f>IFERROR(IF(Loan_Not_Paid*Values_Entered,Ending_Balance,""), "")</f>
        <v>685.67170502528461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685.67170502528461</v>
      </c>
      <c r="E189" s="5">
        <f>IFERROR(IF(Loan_Not_Paid*Values_Entered,Monthly_Payment,""), "")</f>
        <v>173.18931208292912</v>
      </c>
      <c r="F189" s="5">
        <f>IFERROR(IF(Loan_Not_Paid*Values_Entered,Principal,""), "")</f>
        <v>170.36091629970252</v>
      </c>
      <c r="G189" s="5">
        <f>IFERROR(IF(Loan_Not_Paid*Values_Entered,Interest,""), "")</f>
        <v>2.8283957832266102</v>
      </c>
      <c r="H189" s="5">
        <f>IFERROR(IF(Loan_Not_Paid*Values_Entered,Ending_Balance,""), "")</f>
        <v>515.3107887255901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515.3107887255901</v>
      </c>
      <c r="E190" s="5">
        <f>IFERROR(IF(Loan_Not_Paid*Values_Entered,Monthly_Payment,""), "")</f>
        <v>173.18931208292912</v>
      </c>
      <c r="F190" s="5">
        <f>IFERROR(IF(Loan_Not_Paid*Values_Entered,Principal,""), "")</f>
        <v>171.06365507943875</v>
      </c>
      <c r="G190" s="5">
        <f>IFERROR(IF(Loan_Not_Paid*Values_Entered,Interest,""), "")</f>
        <v>2.1256570034903373</v>
      </c>
      <c r="H190" s="5">
        <f>IFERROR(IF(Loan_Not_Paid*Values_Entered,Ending_Balance,""), "")</f>
        <v>344.24713364615309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344.24713364615309</v>
      </c>
      <c r="E191" s="5">
        <f>IFERROR(IF(Loan_Not_Paid*Values_Entered,Monthly_Payment,""), "")</f>
        <v>173.18931208292912</v>
      </c>
      <c r="F191" s="5">
        <f>IFERROR(IF(Loan_Not_Paid*Values_Entered,Principal,""), "")</f>
        <v>171.76929265664145</v>
      </c>
      <c r="G191" s="5">
        <f>IFERROR(IF(Loan_Not_Paid*Values_Entered,Interest,""), "")</f>
        <v>1.4200194262876527</v>
      </c>
      <c r="H191" s="5">
        <f>IFERROR(IF(Loan_Not_Paid*Values_Entered,Ending_Balance,""), "")</f>
        <v>172.4778409895298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172.4778409895298</v>
      </c>
      <c r="E192" s="5">
        <f>IFERROR(IF(Loan_Not_Paid*Values_Entered,Monthly_Payment,""), "")</f>
        <v>173.18931208292912</v>
      </c>
      <c r="F192" s="5">
        <f>IFERROR(IF(Loan_Not_Paid*Values_Entered,Principal,""), "")</f>
        <v>172.47784098885009</v>
      </c>
      <c r="G192" s="5">
        <f>IFERROR(IF(Loan_Not_Paid*Values_Entered,Interest,""), "")</f>
        <v>0.71147109407900666</v>
      </c>
      <c r="H192" s="5">
        <f>IFERROR(IF(Loan_Not_Paid*Values_Entered,Ending_Balance,""), "")</f>
        <v>6.7666405811905861E-10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ttCacrzpgBcZlI2N/Ca5X2H7sNup8qt+yZNeTo/XwnSrIs+P46w8HUaiTZ+hrLv8qJIX3VEFKmoqZeYi/DzVgQ==" saltValue="8SEz0Sx3uOlBdkzE5HGyyw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35" priority="1" stopIfTrue="1">
      <formula>NOT(Loan_Not_Paid)</formula>
    </cfRule>
    <cfRule type="expression" dxfId="34" priority="2" stopIfTrue="1">
      <formula>IF(ROW(C13)=Last_Row,TRUE,FALSE)</formula>
    </cfRule>
  </conditionalFormatting>
  <conditionalFormatting sqref="B13:B372">
    <cfRule type="expression" dxfId="33" priority="3" stopIfTrue="1">
      <formula>NOT(Loan_Not_Paid)</formula>
    </cfRule>
    <cfRule type="expression" dxfId="32" priority="4" stopIfTrue="1">
      <formula>IF(ROW(B13)=Last_Row,TRUE,FALSE)</formula>
    </cfRule>
  </conditionalFormatting>
  <conditionalFormatting sqref="H13:H372">
    <cfRule type="expression" dxfId="31" priority="5" stopIfTrue="1">
      <formula>NOT(Loan_Not_Paid)</formula>
    </cfRule>
    <cfRule type="expression" dxfId="30" priority="6" stopIfTrue="1">
      <formula>IF(ROW(H13)=Last_Row,TRUE,FALSE)</formula>
    </cfRule>
  </conditionalFormatting>
  <dataValidations count="26">
    <dataValidation allowBlank="1" showInputMessage="1" showErrorMessage="1" prompt="Enter Annual interest rate in this cell" sqref="E4" xr:uid="{C1E9B19D-BC84-45DA-AFC4-EC2FBE777B13}"/>
    <dataValidation allowBlank="1" showInputMessage="1" showErrorMessage="1" prompt="Ending Balance is automatically updated in this column under this heading" sqref="H12" xr:uid="{59DBAA04-2139-400C-850B-A0DF9CD02A7E}"/>
    <dataValidation allowBlank="1" showInputMessage="1" showErrorMessage="1" prompt="Interest amount is automatically updated in this column under this heading" sqref="G12" xr:uid="{0C30E2C7-05C0-4BB1-9D9A-2A2F4C49AD9E}"/>
    <dataValidation allowBlank="1" showInputMessage="1" showErrorMessage="1" prompt="Principal amount is automatically updated in this column under this heading" sqref="F12" xr:uid="{DEA29E82-319E-46A7-B64F-BE6462BBF48C}"/>
    <dataValidation allowBlank="1" showInputMessage="1" showErrorMessage="1" prompt="Payment amount is automatically calculated in this column under this heading" sqref="E12" xr:uid="{CFA65FA3-26E1-4F14-AC2C-923512FB2615}"/>
    <dataValidation allowBlank="1" showInputMessage="1" showErrorMessage="1" prompt="Beginning Balance is automatically calculated in this column under this heading" sqref="D12" xr:uid="{C260C8B6-A5BB-464B-B6CC-540EA6D7DFC0}"/>
    <dataValidation allowBlank="1" showInputMessage="1" showErrorMessage="1" prompt="Payment Date is automatically updated in this column under this heading" sqref="C12" xr:uid="{23357A0B-C7C0-415E-A773-088DF1A92CC6}"/>
    <dataValidation allowBlank="1" showInputMessage="1" showErrorMessage="1" prompt="Payment Number is automatically updated in this column under this heading" sqref="B12" xr:uid="{779EA033-E6CD-4962-958C-4E9006BB8ED1}"/>
    <dataValidation allowBlank="1" showInputMessage="1" showErrorMessage="1" prompt="Enter values in cells E3 through E6 for each description in column B. Values in cells E8 through E11 are automatically calculated" sqref="B2" xr:uid="{FC9145C7-1481-4C1E-A1A8-DA627F5FF471}"/>
    <dataValidation allowBlank="1" showInputMessage="1" showErrorMessage="1" prompt="Total cost of loan is automatically calculated in this cell" sqref="E11" xr:uid="{93C7EB71-F05F-4625-9CC1-9228156EFF99}"/>
    <dataValidation allowBlank="1" showInputMessage="1" showErrorMessage="1" prompt="Total cost of loan is automatically calculated in cell at right" sqref="B11:D11" xr:uid="{091B946A-00D7-424B-A2FB-5DC054EA4F4D}"/>
    <dataValidation allowBlank="1" showInputMessage="1" showErrorMessage="1" prompt="Total interest is automatically calculated in this cell" sqref="E10" xr:uid="{98D101AF-6314-41C3-8160-FC58B68AB558}"/>
    <dataValidation allowBlank="1" showInputMessage="1" showErrorMessage="1" prompt="Total interest is automatically calculated in cell at right" sqref="B10:D10" xr:uid="{227F2773-4E2E-4C6F-AF27-8B6B7A261C46}"/>
    <dataValidation allowBlank="1" showInputMessage="1" showErrorMessage="1" prompt="Number of payments is automatically calculated in this cell" sqref="E9" xr:uid="{F2F3837A-F706-4487-B415-C5982991AA49}"/>
    <dataValidation allowBlank="1" showInputMessage="1" showErrorMessage="1" prompt="Number of payments is automatically calculated in cell at right" sqref="B9:D9" xr:uid="{3AEE8103-1AFD-48A1-9F38-11117906E4D9}"/>
    <dataValidation allowBlank="1" showInputMessage="1" showErrorMessage="1" prompt="Monthly payment is automatically calculated in this cell" sqref="E8" xr:uid="{50B10A43-024A-4D27-B885-64C091126C88}"/>
    <dataValidation allowBlank="1" showInputMessage="1" showErrorMessage="1" prompt="Monthly payment is automatically calculated in cell at right" sqref="B8:D8" xr:uid="{7CDDEE7B-0CA7-448F-B6F5-189153E25D80}"/>
    <dataValidation allowBlank="1" showInputMessage="1" showErrorMessage="1" prompt="Enter Start date of loan in this cell" sqref="E6" xr:uid="{250AEB51-52B8-43BD-A245-4BAE4856B7A4}"/>
    <dataValidation allowBlank="1" showInputMessage="1" showErrorMessage="1" prompt="Enter Start date of loan in cell at right" sqref="B6:D6" xr:uid="{FD641619-4530-48F7-8ACD-114C9DAD8F57}"/>
    <dataValidation allowBlank="1" showInputMessage="1" showErrorMessage="1" prompt="Enter Loan period in years in this cell" sqref="E5" xr:uid="{0975A375-8470-4F15-BF5A-0C81E9B706FB}"/>
    <dataValidation allowBlank="1" showInputMessage="1" showErrorMessage="1" prompt="Enter Loan period in years in cell at right" sqref="B5:D5" xr:uid="{ADE07FBF-0C9A-43F2-BB95-A0A963E7334A}"/>
    <dataValidation allowBlank="1" showInputMessage="1" showErrorMessage="1" prompt="Enter Annual interest rate in cell at right" sqref="B4:D4" xr:uid="{C8083D2E-1E92-404A-A94E-C3561A1B0975}"/>
    <dataValidation allowBlank="1" showInputMessage="1" showErrorMessage="1" prompt="Enter Loan amount in this cell" sqref="E3" xr:uid="{27274329-8D99-446B-833B-632A98D1E008}"/>
    <dataValidation allowBlank="1" showInputMessage="1" showErrorMessage="1" prompt="Enter Loan amount in cell at right" sqref="B3:D3" xr:uid="{1F756E83-0792-44B0-905B-78AFEA3C91FE}"/>
    <dataValidation allowBlank="1" showInputMessage="1" showErrorMessage="1" prompt="Title of this worksheet is in this cell. Enter Loan values in cells E3 through E6. Loan summary in cells E8 through E11 and Loan table are automatically updated" sqref="B1" xr:uid="{E97645BF-E62D-474F-B240-4A948CA4B08A}"/>
    <dataValidation allowBlank="1" showInputMessage="1" showErrorMessage="1" prompt="Create a loan repayment schedule using this Loan calculator and amortization worksheet. Total interest and total payments are automatically calculated" sqref="A1" xr:uid="{270F20E3-0A6A-4B6B-81AE-851C9111E9C2}"/>
  </dataValidations>
  <printOptions horizontalCentered="1"/>
  <pageMargins left="0.5" right="0.5" top="1" bottom="1" header="0.5" footer="0.5"/>
  <pageSetup scale="91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299C-97CE-46D5-B53C-2306CFCBD50A}">
  <sheetPr>
    <tabColor theme="6"/>
    <pageSetUpPr fitToPage="1"/>
  </sheetPr>
  <dimension ref="B1:H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5.66406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</cols>
  <sheetData>
    <row r="1" spans="2:8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8" ht="30" customHeight="1" x14ac:dyDescent="0.15">
      <c r="B2" s="26" t="s">
        <v>13</v>
      </c>
      <c r="C2" s="26"/>
      <c r="D2" s="26"/>
      <c r="E2" s="26"/>
    </row>
    <row r="3" spans="2:8" x14ac:dyDescent="0.15">
      <c r="B3" s="27" t="s">
        <v>5</v>
      </c>
      <c r="C3" s="27"/>
      <c r="D3" s="28"/>
      <c r="E3" s="6">
        <v>14712</v>
      </c>
    </row>
    <row r="4" spans="2:8" x14ac:dyDescent="0.15">
      <c r="B4" s="24" t="s">
        <v>6</v>
      </c>
      <c r="C4" s="24"/>
      <c r="D4" s="29"/>
      <c r="E4" s="7">
        <v>4.9500000000000002E-2</v>
      </c>
    </row>
    <row r="5" spans="2:8" x14ac:dyDescent="0.15">
      <c r="B5" s="24" t="s">
        <v>7</v>
      </c>
      <c r="C5" s="24"/>
      <c r="D5" s="29"/>
      <c r="E5" s="8">
        <v>15</v>
      </c>
    </row>
    <row r="6" spans="2:8" x14ac:dyDescent="0.15">
      <c r="B6" s="24" t="s">
        <v>8</v>
      </c>
      <c r="C6" s="24"/>
      <c r="D6" s="29"/>
      <c r="E6" s="9">
        <v>44317</v>
      </c>
    </row>
    <row r="7" spans="2:8" x14ac:dyDescent="0.15">
      <c r="B7" s="23"/>
      <c r="C7" s="23"/>
      <c r="D7" s="23"/>
      <c r="E7" s="22"/>
    </row>
    <row r="8" spans="2:8" x14ac:dyDescent="0.15">
      <c r="B8" s="24" t="s">
        <v>9</v>
      </c>
      <c r="C8" s="24"/>
      <c r="D8" s="25"/>
      <c r="E8" s="10">
        <f>IFERROR(IF(Values_Entered,Monthly_Payment,""), "")</f>
        <v>115.9587293207142</v>
      </c>
    </row>
    <row r="9" spans="2:8" x14ac:dyDescent="0.15">
      <c r="B9" s="24" t="s">
        <v>10</v>
      </c>
      <c r="C9" s="24"/>
      <c r="D9" s="25"/>
      <c r="E9" s="11">
        <f>IFERROR(IF(Values_Entered,Loan_Years*12,""), "")</f>
        <v>180</v>
      </c>
    </row>
    <row r="10" spans="2:8" x14ac:dyDescent="0.15">
      <c r="B10" s="24" t="s">
        <v>11</v>
      </c>
      <c r="C10" s="24"/>
      <c r="D10" s="25"/>
      <c r="E10" s="10">
        <f>IFERROR(IF(Values_Entered,Total_Cost-Loan_Amount,""), "")</f>
        <v>6160.5712777285553</v>
      </c>
    </row>
    <row r="11" spans="2:8" x14ac:dyDescent="0.15">
      <c r="B11" s="24" t="s">
        <v>12</v>
      </c>
      <c r="C11" s="24"/>
      <c r="D11" s="25"/>
      <c r="E11" s="10">
        <f>IFERROR(IF(Values_Entered,Monthly_Payment*Number_of_Payments,""), "")</f>
        <v>20872.571277728555</v>
      </c>
    </row>
    <row r="12" spans="2:8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8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14712</v>
      </c>
      <c r="E13" s="5">
        <f>IFERROR(IF(Loan_Not_Paid*Values_Entered,Monthly_Payment,""), "")</f>
        <v>115.9587293207142</v>
      </c>
      <c r="F13" s="5">
        <f>IFERROR(IF(Loan_Not_Paid*Values_Entered,Principal,""), "")</f>
        <v>55.271729320714208</v>
      </c>
      <c r="G13" s="5">
        <f>IFERROR(IF(Loan_Not_Paid*Values_Entered,Interest,""), "")</f>
        <v>60.687000000000005</v>
      </c>
      <c r="H13" s="5">
        <f>IFERROR(IF(Loan_Not_Paid*Values_Entered,Ending_Balance,""), "")</f>
        <v>14656.728270679287</v>
      </c>
    </row>
    <row r="14" spans="2:8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14656.728270679287</v>
      </c>
      <c r="E14" s="5">
        <f>IFERROR(IF(Loan_Not_Paid*Values_Entered,Monthly_Payment,""), "")</f>
        <v>115.9587293207142</v>
      </c>
      <c r="F14" s="5">
        <f>IFERROR(IF(Loan_Not_Paid*Values_Entered,Principal,""), "")</f>
        <v>55.499725204162154</v>
      </c>
      <c r="G14" s="5">
        <f>IFERROR(IF(Loan_Not_Paid*Values_Entered,Interest,""), "")</f>
        <v>60.459004116552045</v>
      </c>
      <c r="H14" s="5">
        <f>IFERROR(IF(Loan_Not_Paid*Values_Entered,Ending_Balance,""), "")</f>
        <v>14601.228545475127</v>
      </c>
    </row>
    <row r="15" spans="2:8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14601.228545475127</v>
      </c>
      <c r="E15" s="5">
        <f>IFERROR(IF(Loan_Not_Paid*Values_Entered,Monthly_Payment,""), "")</f>
        <v>115.9587293207142</v>
      </c>
      <c r="F15" s="5">
        <f>IFERROR(IF(Loan_Not_Paid*Values_Entered,Principal,""), "")</f>
        <v>55.728661570629328</v>
      </c>
      <c r="G15" s="5">
        <f>IFERROR(IF(Loan_Not_Paid*Values_Entered,Interest,""), "")</f>
        <v>60.230067750084885</v>
      </c>
      <c r="H15" s="5">
        <f>IFERROR(IF(Loan_Not_Paid*Values_Entered,Ending_Balance,""), "")</f>
        <v>14545.499883904498</v>
      </c>
    </row>
    <row r="16" spans="2:8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14545.499883904498</v>
      </c>
      <c r="E16" s="5">
        <f>IFERROR(IF(Loan_Not_Paid*Values_Entered,Monthly_Payment,""), "")</f>
        <v>115.9587293207142</v>
      </c>
      <c r="F16" s="5">
        <f>IFERROR(IF(Loan_Not_Paid*Values_Entered,Principal,""), "")</f>
        <v>55.958542299608169</v>
      </c>
      <c r="G16" s="5">
        <f>IFERROR(IF(Loan_Not_Paid*Values_Entered,Interest,""), "")</f>
        <v>60.000187021106044</v>
      </c>
      <c r="H16" s="5">
        <f>IFERROR(IF(Loan_Not_Paid*Values_Entered,Ending_Balance,""), "")</f>
        <v>14489.541341604892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14489.541341604892</v>
      </c>
      <c r="E17" s="5">
        <f>IFERROR(IF(Loan_Not_Paid*Values_Entered,Monthly_Payment,""), "")</f>
        <v>115.9587293207142</v>
      </c>
      <c r="F17" s="5">
        <f>IFERROR(IF(Loan_Not_Paid*Values_Entered,Principal,""), "")</f>
        <v>56.189371286594053</v>
      </c>
      <c r="G17" s="5">
        <f>IFERROR(IF(Loan_Not_Paid*Values_Entered,Interest,""), "")</f>
        <v>59.769358034120145</v>
      </c>
      <c r="H17" s="5">
        <f>IFERROR(IF(Loan_Not_Paid*Values_Entered,Ending_Balance,""), "")</f>
        <v>14433.351970318297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14433.351970318297</v>
      </c>
      <c r="E18" s="5">
        <f>IFERROR(IF(Loan_Not_Paid*Values_Entered,Monthly_Payment,""), "")</f>
        <v>115.9587293207142</v>
      </c>
      <c r="F18" s="5">
        <f>IFERROR(IF(Loan_Not_Paid*Values_Entered,Principal,""), "")</f>
        <v>56.421152443151257</v>
      </c>
      <c r="G18" s="5">
        <f>IFERROR(IF(Loan_Not_Paid*Values_Entered,Interest,""), "")</f>
        <v>59.537576877562941</v>
      </c>
      <c r="H18" s="5">
        <f>IFERROR(IF(Loan_Not_Paid*Values_Entered,Ending_Balance,""), "")</f>
        <v>14376.930817875151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14376.930817875151</v>
      </c>
      <c r="E19" s="5">
        <f>IFERROR(IF(Loan_Not_Paid*Values_Entered,Monthly_Payment,""), "")</f>
        <v>115.9587293207142</v>
      </c>
      <c r="F19" s="5">
        <f>IFERROR(IF(Loan_Not_Paid*Values_Entered,Principal,""), "")</f>
        <v>56.653889696979249</v>
      </c>
      <c r="G19" s="5">
        <f>IFERROR(IF(Loan_Not_Paid*Values_Entered,Interest,""), "")</f>
        <v>59.304839623734949</v>
      </c>
      <c r="H19" s="5">
        <f>IFERROR(IF(Loan_Not_Paid*Values_Entered,Ending_Balance,""), "")</f>
        <v>14320.276928178169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14320.276928178169</v>
      </c>
      <c r="E20" s="5">
        <f>IFERROR(IF(Loan_Not_Paid*Values_Entered,Monthly_Payment,""), "")</f>
        <v>115.9587293207142</v>
      </c>
      <c r="F20" s="5">
        <f>IFERROR(IF(Loan_Not_Paid*Values_Entered,Principal,""), "")</f>
        <v>56.88758699197929</v>
      </c>
      <c r="G20" s="5">
        <f>IFERROR(IF(Loan_Not_Paid*Values_Entered,Interest,""), "")</f>
        <v>59.071142328734908</v>
      </c>
      <c r="H20" s="5">
        <f>IFERROR(IF(Loan_Not_Paid*Values_Entered,Ending_Balance,""), "")</f>
        <v>14263.389341186192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14263.389341186192</v>
      </c>
      <c r="E21" s="5">
        <f>IFERROR(IF(Loan_Not_Paid*Values_Entered,Monthly_Payment,""), "")</f>
        <v>115.9587293207142</v>
      </c>
      <c r="F21" s="5">
        <f>IFERROR(IF(Loan_Not_Paid*Values_Entered,Principal,""), "")</f>
        <v>57.122248288321209</v>
      </c>
      <c r="G21" s="5">
        <f>IFERROR(IF(Loan_Not_Paid*Values_Entered,Interest,""), "")</f>
        <v>58.836481032392996</v>
      </c>
      <c r="H21" s="5">
        <f>IFERROR(IF(Loan_Not_Paid*Values_Entered,Ending_Balance,""), "")</f>
        <v>14206.267092897871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14206.267092897871</v>
      </c>
      <c r="E22" s="5">
        <f>IFERROR(IF(Loan_Not_Paid*Values_Entered,Monthly_Payment,""), "")</f>
        <v>115.9587293207142</v>
      </c>
      <c r="F22" s="5">
        <f>IFERROR(IF(Loan_Not_Paid*Values_Entered,Principal,""), "")</f>
        <v>57.357877562510538</v>
      </c>
      <c r="G22" s="5">
        <f>IFERROR(IF(Loan_Not_Paid*Values_Entered,Interest,""), "")</f>
        <v>58.600851758203667</v>
      </c>
      <c r="H22" s="5">
        <f>IFERROR(IF(Loan_Not_Paid*Values_Entered,Ending_Balance,""), "")</f>
        <v>14148.909215335361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14148.909215335361</v>
      </c>
      <c r="E23" s="5">
        <f>IFERROR(IF(Loan_Not_Paid*Values_Entered,Monthly_Payment,""), "")</f>
        <v>115.9587293207142</v>
      </c>
      <c r="F23" s="5">
        <f>IFERROR(IF(Loan_Not_Paid*Values_Entered,Principal,""), "")</f>
        <v>57.594478807455893</v>
      </c>
      <c r="G23" s="5">
        <f>IFERROR(IF(Loan_Not_Paid*Values_Entered,Interest,""), "")</f>
        <v>58.36425051325832</v>
      </c>
      <c r="H23" s="5">
        <f>IFERROR(IF(Loan_Not_Paid*Values_Entered,Ending_Balance,""), "")</f>
        <v>14091.314736527909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14091.314736527909</v>
      </c>
      <c r="E24" s="5">
        <f>IFERROR(IF(Loan_Not_Paid*Values_Entered,Monthly_Payment,""), "")</f>
        <v>115.9587293207142</v>
      </c>
      <c r="F24" s="5">
        <f>IFERROR(IF(Loan_Not_Paid*Values_Entered,Principal,""), "")</f>
        <v>57.832056032536642</v>
      </c>
      <c r="G24" s="5">
        <f>IFERROR(IF(Loan_Not_Paid*Values_Entered,Interest,""), "")</f>
        <v>58.126673288177571</v>
      </c>
      <c r="H24" s="5">
        <f>IFERROR(IF(Loan_Not_Paid*Values_Entered,Ending_Balance,""), "")</f>
        <v>14033.482680495374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14033.482680495374</v>
      </c>
      <c r="E25" s="5">
        <f>IFERROR(IF(Loan_Not_Paid*Values_Entered,Monthly_Payment,""), "")</f>
        <v>115.9587293207142</v>
      </c>
      <c r="F25" s="5">
        <f>IFERROR(IF(Loan_Not_Paid*Values_Entered,Principal,""), "")</f>
        <v>58.070613263670865</v>
      </c>
      <c r="G25" s="5">
        <f>IFERROR(IF(Loan_Not_Paid*Values_Entered,Interest,""), "")</f>
        <v>57.888116057043348</v>
      </c>
      <c r="H25" s="5">
        <f>IFERROR(IF(Loan_Not_Paid*Values_Entered,Ending_Balance,""), "")</f>
        <v>13975.412067231702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13975.412067231702</v>
      </c>
      <c r="E26" s="5">
        <f>IFERROR(IF(Loan_Not_Paid*Values_Entered,Monthly_Payment,""), "")</f>
        <v>115.9587293207142</v>
      </c>
      <c r="F26" s="5">
        <f>IFERROR(IF(Loan_Not_Paid*Values_Entered,Principal,""), "")</f>
        <v>58.31015454338349</v>
      </c>
      <c r="G26" s="5">
        <f>IFERROR(IF(Loan_Not_Paid*Values_Entered,Interest,""), "")</f>
        <v>57.648574777330701</v>
      </c>
      <c r="H26" s="5">
        <f>IFERROR(IF(Loan_Not_Paid*Values_Entered,Ending_Balance,""), "")</f>
        <v>13917.101912688322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13917.101912688322</v>
      </c>
      <c r="E27" s="5">
        <f>IFERROR(IF(Loan_Not_Paid*Values_Entered,Monthly_Payment,""), "")</f>
        <v>115.9587293207142</v>
      </c>
      <c r="F27" s="5">
        <f>IFERROR(IF(Loan_Not_Paid*Values_Entered,Principal,""), "")</f>
        <v>58.550683930874953</v>
      </c>
      <c r="G27" s="5">
        <f>IFERROR(IF(Loan_Not_Paid*Values_Entered,Interest,""), "")</f>
        <v>57.408045389839259</v>
      </c>
      <c r="H27" s="5">
        <f>IFERROR(IF(Loan_Not_Paid*Values_Entered,Ending_Balance,""), "")</f>
        <v>13858.551228757447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13858.551228757447</v>
      </c>
      <c r="E28" s="5">
        <f>IFERROR(IF(Loan_Not_Paid*Values_Entered,Monthly_Payment,""), "")</f>
        <v>115.9587293207142</v>
      </c>
      <c r="F28" s="5">
        <f>IFERROR(IF(Loan_Not_Paid*Values_Entered,Principal,""), "")</f>
        <v>58.792205502089821</v>
      </c>
      <c r="G28" s="5">
        <f>IFERROR(IF(Loan_Not_Paid*Values_Entered,Interest,""), "")</f>
        <v>57.166523818624391</v>
      </c>
      <c r="H28" s="5">
        <f>IFERROR(IF(Loan_Not_Paid*Values_Entered,Ending_Balance,""), "")</f>
        <v>13799.759023255359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13799.759023255359</v>
      </c>
      <c r="E29" s="5">
        <f>IFERROR(IF(Loan_Not_Paid*Values_Entered,Monthly_Payment,""), "")</f>
        <v>115.9587293207142</v>
      </c>
      <c r="F29" s="5">
        <f>IFERROR(IF(Loan_Not_Paid*Values_Entered,Principal,""), "")</f>
        <v>59.034723349785942</v>
      </c>
      <c r="G29" s="5">
        <f>IFERROR(IF(Loan_Not_Paid*Values_Entered,Interest,""), "")</f>
        <v>56.92400597092827</v>
      </c>
      <c r="H29" s="5">
        <f>IFERROR(IF(Loan_Not_Paid*Values_Entered,Ending_Balance,""), "")</f>
        <v>13740.724299905572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13740.724299905572</v>
      </c>
      <c r="E30" s="5">
        <f>IFERROR(IF(Loan_Not_Paid*Values_Entered,Monthly_Payment,""), "")</f>
        <v>115.9587293207142</v>
      </c>
      <c r="F30" s="5">
        <f>IFERROR(IF(Loan_Not_Paid*Values_Entered,Principal,""), "")</f>
        <v>59.278241583603808</v>
      </c>
      <c r="G30" s="5">
        <f>IFERROR(IF(Loan_Not_Paid*Values_Entered,Interest,""), "")</f>
        <v>56.680487737110397</v>
      </c>
      <c r="H30" s="5">
        <f>IFERROR(IF(Loan_Not_Paid*Values_Entered,Ending_Balance,""), "")</f>
        <v>13681.446058321972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13681.446058321972</v>
      </c>
      <c r="E31" s="5">
        <f>IFERROR(IF(Loan_Not_Paid*Values_Entered,Monthly_Payment,""), "")</f>
        <v>115.9587293207142</v>
      </c>
      <c r="F31" s="5">
        <f>IFERROR(IF(Loan_Not_Paid*Values_Entered,Principal,""), "")</f>
        <v>59.522764330136162</v>
      </c>
      <c r="G31" s="5">
        <f>IFERROR(IF(Loan_Not_Paid*Values_Entered,Interest,""), "")</f>
        <v>56.435964990578036</v>
      </c>
      <c r="H31" s="5">
        <f>IFERROR(IF(Loan_Not_Paid*Values_Entered,Ending_Balance,""), "")</f>
        <v>13621.923293991837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13621.923293991837</v>
      </c>
      <c r="E32" s="5">
        <f>IFERROR(IF(Loan_Not_Paid*Values_Entered,Monthly_Payment,""), "")</f>
        <v>115.9587293207142</v>
      </c>
      <c r="F32" s="5">
        <f>IFERROR(IF(Loan_Not_Paid*Values_Entered,Principal,""), "")</f>
        <v>59.768295732997977</v>
      </c>
      <c r="G32" s="5">
        <f>IFERROR(IF(Loan_Not_Paid*Values_Entered,Interest,""), "")</f>
        <v>56.190433587716221</v>
      </c>
      <c r="H32" s="5">
        <f>IFERROR(IF(Loan_Not_Paid*Values_Entered,Ending_Balance,""), "")</f>
        <v>13562.15499825884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13562.15499825884</v>
      </c>
      <c r="E33" s="5">
        <f>IFERROR(IF(Loan_Not_Paid*Values_Entered,Monthly_Payment,""), "")</f>
        <v>115.9587293207142</v>
      </c>
      <c r="F33" s="5">
        <f>IFERROR(IF(Loan_Not_Paid*Values_Entered,Principal,""), "")</f>
        <v>60.014839952896594</v>
      </c>
      <c r="G33" s="5">
        <f>IFERROR(IF(Loan_Not_Paid*Values_Entered,Interest,""), "")</f>
        <v>55.943889367817604</v>
      </c>
      <c r="H33" s="5">
        <f>IFERROR(IF(Loan_Not_Paid*Values_Entered,Ending_Balance,""), "")</f>
        <v>13502.140158305945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13502.140158305945</v>
      </c>
      <c r="E34" s="5">
        <f>IFERROR(IF(Loan_Not_Paid*Values_Entered,Monthly_Payment,""), "")</f>
        <v>115.9587293207142</v>
      </c>
      <c r="F34" s="5">
        <f>IFERROR(IF(Loan_Not_Paid*Values_Entered,Principal,""), "")</f>
        <v>60.262401167702293</v>
      </c>
      <c r="G34" s="5">
        <f>IFERROR(IF(Loan_Not_Paid*Values_Entered,Interest,""), "")</f>
        <v>55.696328153011905</v>
      </c>
      <c r="H34" s="5">
        <f>IFERROR(IF(Loan_Not_Paid*Values_Entered,Ending_Balance,""), "")</f>
        <v>13441.877757138247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13441.877757138247</v>
      </c>
      <c r="E35" s="5">
        <f>IFERROR(IF(Loan_Not_Paid*Values_Entered,Monthly_Payment,""), "")</f>
        <v>115.9587293207142</v>
      </c>
      <c r="F35" s="5">
        <f>IFERROR(IF(Loan_Not_Paid*Values_Entered,Principal,""), "")</f>
        <v>60.510983572519066</v>
      </c>
      <c r="G35" s="5">
        <f>IFERROR(IF(Loan_Not_Paid*Values_Entered,Interest,""), "")</f>
        <v>55.447745748195139</v>
      </c>
      <c r="H35" s="5">
        <f>IFERROR(IF(Loan_Not_Paid*Values_Entered,Ending_Balance,""), "")</f>
        <v>13381.366773565729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13381.366773565729</v>
      </c>
      <c r="E36" s="5">
        <f>IFERROR(IF(Loan_Not_Paid*Values_Entered,Monthly_Payment,""), "")</f>
        <v>115.9587293207142</v>
      </c>
      <c r="F36" s="5">
        <f>IFERROR(IF(Loan_Not_Paid*Values_Entered,Principal,""), "")</f>
        <v>60.760591379755702</v>
      </c>
      <c r="G36" s="5">
        <f>IFERROR(IF(Loan_Not_Paid*Values_Entered,Interest,""), "")</f>
        <v>55.198137940958482</v>
      </c>
      <c r="H36" s="5">
        <f>IFERROR(IF(Loan_Not_Paid*Values_Entered,Ending_Balance,""), "")</f>
        <v>13320.606182185971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13320.606182185971</v>
      </c>
      <c r="E37" s="5">
        <f>IFERROR(IF(Loan_Not_Paid*Values_Entered,Monthly_Payment,""), "")</f>
        <v>115.9587293207142</v>
      </c>
      <c r="F37" s="5">
        <f>IFERROR(IF(Loan_Not_Paid*Values_Entered,Principal,""), "")</f>
        <v>61.0112288191972</v>
      </c>
      <c r="G37" s="5">
        <f>IFERROR(IF(Loan_Not_Paid*Values_Entered,Interest,""), "")</f>
        <v>54.947500501516998</v>
      </c>
      <c r="H37" s="5">
        <f>IFERROR(IF(Loan_Not_Paid*Values_Entered,Ending_Balance,""), "")</f>
        <v>13259.594953366777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13259.594953366777</v>
      </c>
      <c r="E38" s="5">
        <f>IFERROR(IF(Loan_Not_Paid*Values_Entered,Monthly_Payment,""), "")</f>
        <v>115.9587293207142</v>
      </c>
      <c r="F38" s="5">
        <f>IFERROR(IF(Loan_Not_Paid*Values_Entered,Principal,""), "")</f>
        <v>61.262900138076397</v>
      </c>
      <c r="G38" s="5">
        <f>IFERROR(IF(Loan_Not_Paid*Values_Entered,Interest,""), "")</f>
        <v>54.695829182637816</v>
      </c>
      <c r="H38" s="5">
        <f>IFERROR(IF(Loan_Not_Paid*Values_Entered,Ending_Balance,""), "")</f>
        <v>13198.332053228703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13198.332053228703</v>
      </c>
      <c r="E39" s="5">
        <f>IFERROR(IF(Loan_Not_Paid*Values_Entered,Monthly_Payment,""), "")</f>
        <v>115.9587293207142</v>
      </c>
      <c r="F39" s="5">
        <f>IFERROR(IF(Loan_Not_Paid*Values_Entered,Principal,""), "")</f>
        <v>61.515609601145968</v>
      </c>
      <c r="G39" s="5">
        <f>IFERROR(IF(Loan_Not_Paid*Values_Entered,Interest,""), "")</f>
        <v>54.443119719568244</v>
      </c>
      <c r="H39" s="5">
        <f>IFERROR(IF(Loan_Not_Paid*Values_Entered,Ending_Balance,""), "")</f>
        <v>13136.816443627558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13136.816443627558</v>
      </c>
      <c r="E40" s="5">
        <f>IFERROR(IF(Loan_Not_Paid*Values_Entered,Monthly_Payment,""), "")</f>
        <v>115.9587293207142</v>
      </c>
      <c r="F40" s="5">
        <f>IFERROR(IF(Loan_Not_Paid*Values_Entered,Principal,""), "")</f>
        <v>61.769361490750683</v>
      </c>
      <c r="G40" s="5">
        <f>IFERROR(IF(Loan_Not_Paid*Values_Entered,Interest,""), "")</f>
        <v>54.189367829963516</v>
      </c>
      <c r="H40" s="5">
        <f>IFERROR(IF(Loan_Not_Paid*Values_Entered,Ending_Balance,""), "")</f>
        <v>13075.047082136807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13075.047082136807</v>
      </c>
      <c r="E41" s="5">
        <f>IFERROR(IF(Loan_Not_Paid*Values_Entered,Monthly_Payment,""), "")</f>
        <v>115.9587293207142</v>
      </c>
      <c r="F41" s="5">
        <f>IFERROR(IF(Loan_Not_Paid*Values_Entered,Principal,""), "")</f>
        <v>62.02416010690002</v>
      </c>
      <c r="G41" s="5">
        <f>IFERROR(IF(Loan_Not_Paid*Values_Entered,Interest,""), "")</f>
        <v>53.934569213814179</v>
      </c>
      <c r="H41" s="5">
        <f>IFERROR(IF(Loan_Not_Paid*Values_Entered,Ending_Balance,""), "")</f>
        <v>13013.022922029908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13013.022922029908</v>
      </c>
      <c r="E42" s="5">
        <f>IFERROR(IF(Loan_Not_Paid*Values_Entered,Monthly_Payment,""), "")</f>
        <v>115.9587293207142</v>
      </c>
      <c r="F42" s="5">
        <f>IFERROR(IF(Loan_Not_Paid*Values_Entered,Principal,""), "")</f>
        <v>62.280009767340992</v>
      </c>
      <c r="G42" s="5">
        <f>IFERROR(IF(Loan_Not_Paid*Values_Entered,Interest,""), "")</f>
        <v>53.678719553373213</v>
      </c>
      <c r="H42" s="5">
        <f>IFERROR(IF(Loan_Not_Paid*Values_Entered,Ending_Balance,""), "")</f>
        <v>12950.742912262569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12950.742912262569</v>
      </c>
      <c r="E43" s="5">
        <f>IFERROR(IF(Loan_Not_Paid*Values_Entered,Monthly_Payment,""), "")</f>
        <v>115.9587293207142</v>
      </c>
      <c r="F43" s="5">
        <f>IFERROR(IF(Loan_Not_Paid*Values_Entered,Principal,""), "")</f>
        <v>62.53691480763127</v>
      </c>
      <c r="G43" s="5">
        <f>IFERROR(IF(Loan_Not_Paid*Values_Entered,Interest,""), "")</f>
        <v>53.421814513082928</v>
      </c>
      <c r="H43" s="5">
        <f>IFERROR(IF(Loan_Not_Paid*Values_Entered,Ending_Balance,""), "")</f>
        <v>12888.205997454941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12888.205997454941</v>
      </c>
      <c r="E44" s="5">
        <f>IFERROR(IF(Loan_Not_Paid*Values_Entered,Monthly_Payment,""), "")</f>
        <v>115.9587293207142</v>
      </c>
      <c r="F44" s="5">
        <f>IFERROR(IF(Loan_Not_Paid*Values_Entered,Principal,""), "")</f>
        <v>62.794879581212754</v>
      </c>
      <c r="G44" s="5">
        <f>IFERROR(IF(Loan_Not_Paid*Values_Entered,Interest,""), "")</f>
        <v>53.163849739501444</v>
      </c>
      <c r="H44" s="5">
        <f>IFERROR(IF(Loan_Not_Paid*Values_Entered,Ending_Balance,""), "")</f>
        <v>12825.411117873731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12825.411117873731</v>
      </c>
      <c r="E45" s="5">
        <f>IFERROR(IF(Loan_Not_Paid*Values_Entered,Monthly_Payment,""), "")</f>
        <v>115.9587293207142</v>
      </c>
      <c r="F45" s="5">
        <f>IFERROR(IF(Loan_Not_Paid*Values_Entered,Principal,""), "")</f>
        <v>63.05390845948525</v>
      </c>
      <c r="G45" s="5">
        <f>IFERROR(IF(Loan_Not_Paid*Values_Entered,Interest,""), "")</f>
        <v>52.904820861228949</v>
      </c>
      <c r="H45" s="5">
        <f>IFERROR(IF(Loan_Not_Paid*Values_Entered,Ending_Balance,""), "")</f>
        <v>12762.357209414247</v>
      </c>
    </row>
    <row r="46" spans="2:8" x14ac:dyDescent="0.15">
      <c r="B46" s="13">
        <f>IFERROR(IF(Loan_Not_Paid*Values_Entered,Payment_Number,""), "")</f>
        <v>34</v>
      </c>
      <c r="C46" s="14">
        <f>IFERROR(IF(Loan_Not_Paid*Values_Entered,Payment_Date,""), "")</f>
        <v>45352</v>
      </c>
      <c r="D46" s="15">
        <f>IFERROR(IF(Loan_Not_Paid*Values_Entered,Beginning_Balance,""), "")</f>
        <v>12762.357209414247</v>
      </c>
      <c r="E46" s="15">
        <f>IFERROR(IF(Loan_Not_Paid*Values_Entered,Monthly_Payment,""), "")</f>
        <v>115.9587293207142</v>
      </c>
      <c r="F46" s="15">
        <f>IFERROR(IF(Loan_Not_Paid*Values_Entered,Principal,""), "")</f>
        <v>63.314005831880635</v>
      </c>
      <c r="G46" s="15">
        <f>IFERROR(IF(Loan_Not_Paid*Values_Entered,Interest,""), "")</f>
        <v>52.64472348883357</v>
      </c>
      <c r="H46" s="15">
        <f>IFERROR(IF(Loan_Not_Paid*Values_Entered,Ending_Balance,""), "")</f>
        <v>12699.043203582369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12699.043203582369</v>
      </c>
      <c r="E47" s="5">
        <f>IFERROR(IF(Loan_Not_Paid*Values_Entered,Monthly_Payment,""), "")</f>
        <v>115.9587293207142</v>
      </c>
      <c r="F47" s="5">
        <f>IFERROR(IF(Loan_Not_Paid*Values_Entered,Principal,""), "")</f>
        <v>63.575176105937139</v>
      </c>
      <c r="G47" s="5">
        <f>IFERROR(IF(Loan_Not_Paid*Values_Entered,Interest,""), "")</f>
        <v>52.383553214777073</v>
      </c>
      <c r="H47" s="5">
        <f>IFERROR(IF(Loan_Not_Paid*Values_Entered,Ending_Balance,""), "")</f>
        <v>12635.468027476434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12635.468027476434</v>
      </c>
      <c r="E48" s="5">
        <f>IFERROR(IF(Loan_Not_Paid*Values_Entered,Monthly_Payment,""), "")</f>
        <v>115.9587293207142</v>
      </c>
      <c r="F48" s="5">
        <f>IFERROR(IF(Loan_Not_Paid*Values_Entered,Principal,""), "")</f>
        <v>63.837423707374128</v>
      </c>
      <c r="G48" s="5">
        <f>IFERROR(IF(Loan_Not_Paid*Values_Entered,Interest,""), "")</f>
        <v>52.12130561334007</v>
      </c>
      <c r="H48" s="5">
        <f>IFERROR(IF(Loan_Not_Paid*Values_Entered,Ending_Balance,""), "")</f>
        <v>12571.630603769059</v>
      </c>
    </row>
    <row r="49" spans="2:8" x14ac:dyDescent="0.15">
      <c r="B49" s="4">
        <f>IFERROR(IF(Loan_Not_Paid*Values_Entered,Payment_Number,""), "")</f>
        <v>37</v>
      </c>
      <c r="C49" s="3">
        <f>IFERROR(IF(Loan_Not_Paid*Values_Entered,Payment_Date,""), "")</f>
        <v>45444</v>
      </c>
      <c r="D49" s="5">
        <f>IFERROR(IF(Loan_Not_Paid*Values_Entered,Beginning_Balance,""), "")</f>
        <v>12571.630603769059</v>
      </c>
      <c r="E49" s="5">
        <f>IFERROR(IF(Loan_Not_Paid*Values_Entered,Monthly_Payment,""), "")</f>
        <v>115.9587293207142</v>
      </c>
      <c r="F49" s="5">
        <f>IFERROR(IF(Loan_Not_Paid*Values_Entered,Principal,""), "")</f>
        <v>64.100753080167053</v>
      </c>
      <c r="G49" s="5">
        <f>IFERROR(IF(Loan_Not_Paid*Values_Entered,Interest,""), "")</f>
        <v>51.857976240547153</v>
      </c>
      <c r="H49" s="5">
        <f>IFERROR(IF(Loan_Not_Paid*Values_Entered,Ending_Balance,""), "")</f>
        <v>12507.52985068889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12507.52985068889</v>
      </c>
      <c r="E50" s="5">
        <f>IFERROR(IF(Loan_Not_Paid*Values_Entered,Monthly_Payment,""), "")</f>
        <v>115.9587293207142</v>
      </c>
      <c r="F50" s="5">
        <f>IFERROR(IF(Loan_Not_Paid*Values_Entered,Principal,""), "")</f>
        <v>64.365168686622738</v>
      </c>
      <c r="G50" s="5">
        <f>IFERROR(IF(Loan_Not_Paid*Values_Entered,Interest,""), "")</f>
        <v>51.59356063409146</v>
      </c>
      <c r="H50" s="5">
        <f>IFERROR(IF(Loan_Not_Paid*Values_Entered,Ending_Balance,""), "")</f>
        <v>12443.164682002276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12443.164682002276</v>
      </c>
      <c r="E51" s="5">
        <f>IFERROR(IF(Loan_Not_Paid*Values_Entered,Monthly_Payment,""), "")</f>
        <v>115.9587293207142</v>
      </c>
      <c r="F51" s="5">
        <f>IFERROR(IF(Loan_Not_Paid*Values_Entered,Principal,""), "")</f>
        <v>64.630675007455054</v>
      </c>
      <c r="G51" s="5">
        <f>IFERROR(IF(Loan_Not_Paid*Values_Entered,Interest,""), "")</f>
        <v>51.328054313259152</v>
      </c>
      <c r="H51" s="5">
        <f>IFERROR(IF(Loan_Not_Paid*Values_Entered,Ending_Balance,""), "")</f>
        <v>12378.534006994822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12378.534006994822</v>
      </c>
      <c r="E52" s="5">
        <f>IFERROR(IF(Loan_Not_Paid*Values_Entered,Monthly_Payment,""), "")</f>
        <v>115.9587293207142</v>
      </c>
      <c r="F52" s="5">
        <f>IFERROR(IF(Loan_Not_Paid*Values_Entered,Principal,""), "")</f>
        <v>64.897276541860805</v>
      </c>
      <c r="G52" s="5">
        <f>IFERROR(IF(Loan_Not_Paid*Values_Entered,Interest,""), "")</f>
        <v>51.061452778853393</v>
      </c>
      <c r="H52" s="5">
        <f>IFERROR(IF(Loan_Not_Paid*Values_Entered,Ending_Balance,""), "")</f>
        <v>12313.636730452958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12313.636730452958</v>
      </c>
      <c r="E53" s="5">
        <f>IFERROR(IF(Loan_Not_Paid*Values_Entered,Monthly_Payment,""), "")</f>
        <v>115.9587293207142</v>
      </c>
      <c r="F53" s="5">
        <f>IFERROR(IF(Loan_Not_Paid*Values_Entered,Principal,""), "")</f>
        <v>65.164977807595974</v>
      </c>
      <c r="G53" s="5">
        <f>IFERROR(IF(Loan_Not_Paid*Values_Entered,Interest,""), "")</f>
        <v>50.793751513118217</v>
      </c>
      <c r="H53" s="5">
        <f>IFERROR(IF(Loan_Not_Paid*Values_Entered,Ending_Balance,""), "")</f>
        <v>12248.471752645368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12248.471752645368</v>
      </c>
      <c r="E54" s="5">
        <f>IFERROR(IF(Loan_Not_Paid*Values_Entered,Monthly_Payment,""), "")</f>
        <v>115.9587293207142</v>
      </c>
      <c r="F54" s="5">
        <f>IFERROR(IF(Loan_Not_Paid*Values_Entered,Principal,""), "")</f>
        <v>65.433783341052319</v>
      </c>
      <c r="G54" s="5">
        <f>IFERROR(IF(Loan_Not_Paid*Values_Entered,Interest,""), "")</f>
        <v>50.524945979661894</v>
      </c>
      <c r="H54" s="5">
        <f>IFERROR(IF(Loan_Not_Paid*Values_Entered,Ending_Balance,""), "")</f>
        <v>12183.037969304314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12183.037969304314</v>
      </c>
      <c r="E55" s="5">
        <f>IFERROR(IF(Loan_Not_Paid*Values_Entered,Monthly_Payment,""), "")</f>
        <v>115.9587293207142</v>
      </c>
      <c r="F55" s="5">
        <f>IFERROR(IF(Loan_Not_Paid*Values_Entered,Principal,""), "")</f>
        <v>65.70369769733415</v>
      </c>
      <c r="G55" s="5">
        <f>IFERROR(IF(Loan_Not_Paid*Values_Entered,Interest,""), "")</f>
        <v>50.255031623380034</v>
      </c>
      <c r="H55" s="5">
        <f>IFERROR(IF(Loan_Not_Paid*Values_Entered,Ending_Balance,""), "")</f>
        <v>12117.334271606986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12117.334271606986</v>
      </c>
      <c r="E56" s="5">
        <f>IFERROR(IF(Loan_Not_Paid*Values_Entered,Monthly_Payment,""), "")</f>
        <v>115.9587293207142</v>
      </c>
      <c r="F56" s="5">
        <f>IFERROR(IF(Loan_Not_Paid*Values_Entered,Principal,""), "")</f>
        <v>65.974725450335654</v>
      </c>
      <c r="G56" s="5">
        <f>IFERROR(IF(Loan_Not_Paid*Values_Entered,Interest,""), "")</f>
        <v>49.984003870378551</v>
      </c>
      <c r="H56" s="5">
        <f>IFERROR(IF(Loan_Not_Paid*Values_Entered,Ending_Balance,""), "")</f>
        <v>12051.359546156651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12051.359546156651</v>
      </c>
      <c r="E57" s="5">
        <f>IFERROR(IF(Loan_Not_Paid*Values_Entered,Monthly_Payment,""), "")</f>
        <v>115.9587293207142</v>
      </c>
      <c r="F57" s="5">
        <f>IFERROR(IF(Loan_Not_Paid*Values_Entered,Principal,""), "")</f>
        <v>66.24687119281829</v>
      </c>
      <c r="G57" s="5">
        <f>IFERROR(IF(Loan_Not_Paid*Values_Entered,Interest,""), "")</f>
        <v>49.711858127895908</v>
      </c>
      <c r="H57" s="5">
        <f>IFERROR(IF(Loan_Not_Paid*Values_Entered,Ending_Balance,""), "")</f>
        <v>11985.112674963832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11985.112674963832</v>
      </c>
      <c r="E58" s="5">
        <f>IFERROR(IF(Loan_Not_Paid*Values_Entered,Monthly_Payment,""), "")</f>
        <v>115.9587293207142</v>
      </c>
      <c r="F58" s="5">
        <f>IFERROR(IF(Loan_Not_Paid*Values_Entered,Principal,""), "")</f>
        <v>66.520139536488671</v>
      </c>
      <c r="G58" s="5">
        <f>IFERROR(IF(Loan_Not_Paid*Values_Entered,Interest,""), "")</f>
        <v>49.438589784225528</v>
      </c>
      <c r="H58" s="5">
        <f>IFERROR(IF(Loan_Not_Paid*Values_Entered,Ending_Balance,""), "")</f>
        <v>11918.592535427346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11918.592535427346</v>
      </c>
      <c r="E59" s="5">
        <f>IFERROR(IF(Loan_Not_Paid*Values_Entered,Monthly_Payment,""), "")</f>
        <v>115.9587293207142</v>
      </c>
      <c r="F59" s="5">
        <f>IFERROR(IF(Loan_Not_Paid*Values_Entered,Principal,""), "")</f>
        <v>66.794535112076687</v>
      </c>
      <c r="G59" s="5">
        <f>IFERROR(IF(Loan_Not_Paid*Values_Entered,Interest,""), "")</f>
        <v>49.164194208637518</v>
      </c>
      <c r="H59" s="5">
        <f>IFERROR(IF(Loan_Not_Paid*Values_Entered,Ending_Balance,""), "")</f>
        <v>11851.79800031527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11851.79800031527</v>
      </c>
      <c r="E60" s="5">
        <f>IFERROR(IF(Loan_Not_Paid*Values_Entered,Monthly_Payment,""), "")</f>
        <v>115.9587293207142</v>
      </c>
      <c r="F60" s="5">
        <f>IFERROR(IF(Loan_Not_Paid*Values_Entered,Principal,""), "")</f>
        <v>67.070062569414006</v>
      </c>
      <c r="G60" s="5">
        <f>IFERROR(IF(Loan_Not_Paid*Values_Entered,Interest,""), "")</f>
        <v>48.8886667513002</v>
      </c>
      <c r="H60" s="5">
        <f>IFERROR(IF(Loan_Not_Paid*Values_Entered,Ending_Balance,""), "")</f>
        <v>11784.727937745856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11784.727937745856</v>
      </c>
      <c r="E61" s="5">
        <f>IFERROR(IF(Loan_Not_Paid*Values_Entered,Monthly_Payment,""), "")</f>
        <v>115.9587293207142</v>
      </c>
      <c r="F61" s="5">
        <f>IFERROR(IF(Loan_Not_Paid*Values_Entered,Principal,""), "")</f>
        <v>67.346726577512825</v>
      </c>
      <c r="G61" s="5">
        <f>IFERROR(IF(Loan_Not_Paid*Values_Entered,Interest,""), "")</f>
        <v>48.612002743201373</v>
      </c>
      <c r="H61" s="5">
        <f>IFERROR(IF(Loan_Not_Paid*Values_Entered,Ending_Balance,""), "")</f>
        <v>11717.381211168347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11717.381211168347</v>
      </c>
      <c r="E62" s="5">
        <f>IFERROR(IF(Loan_Not_Paid*Values_Entered,Monthly_Payment,""), "")</f>
        <v>115.9587293207142</v>
      </c>
      <c r="F62" s="5">
        <f>IFERROR(IF(Loan_Not_Paid*Values_Entered,Principal,""), "")</f>
        <v>67.624531824645075</v>
      </c>
      <c r="G62" s="5">
        <f>IFERROR(IF(Loan_Not_Paid*Values_Entered,Interest,""), "")</f>
        <v>48.334197496069123</v>
      </c>
      <c r="H62" s="5">
        <f>IFERROR(IF(Loan_Not_Paid*Values_Entered,Ending_Balance,""), "")</f>
        <v>11649.756679343704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11649.756679343704</v>
      </c>
      <c r="E63" s="5">
        <f>IFERROR(IF(Loan_Not_Paid*Values_Entered,Monthly_Payment,""), "")</f>
        <v>115.9587293207142</v>
      </c>
      <c r="F63" s="5">
        <f>IFERROR(IF(Loan_Not_Paid*Values_Entered,Principal,""), "")</f>
        <v>67.903483018421738</v>
      </c>
      <c r="G63" s="5">
        <f>IFERROR(IF(Loan_Not_Paid*Values_Entered,Interest,""), "")</f>
        <v>48.055246302292474</v>
      </c>
      <c r="H63" s="5">
        <f>IFERROR(IF(Loan_Not_Paid*Values_Entered,Ending_Balance,""), "")</f>
        <v>11581.853196325283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11581.853196325283</v>
      </c>
      <c r="E64" s="5">
        <f>IFERROR(IF(Loan_Not_Paid*Values_Entered,Monthly_Payment,""), "")</f>
        <v>115.9587293207142</v>
      </c>
      <c r="F64" s="5">
        <f>IFERROR(IF(Loan_Not_Paid*Values_Entered,Principal,""), "")</f>
        <v>68.183584885872733</v>
      </c>
      <c r="G64" s="5">
        <f>IFERROR(IF(Loan_Not_Paid*Values_Entered,Interest,""), "")</f>
        <v>47.775144434841479</v>
      </c>
      <c r="H64" s="5">
        <f>IFERROR(IF(Loan_Not_Paid*Values_Entered,Ending_Balance,""), "")</f>
        <v>11513.669611439414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11513.669611439414</v>
      </c>
      <c r="E65" s="5">
        <f>IFERROR(IF(Loan_Not_Paid*Values_Entered,Monthly_Payment,""), "")</f>
        <v>115.9587293207142</v>
      </c>
      <c r="F65" s="5">
        <f>IFERROR(IF(Loan_Not_Paid*Values_Entered,Principal,""), "")</f>
        <v>68.464842173526947</v>
      </c>
      <c r="G65" s="5">
        <f>IFERROR(IF(Loan_Not_Paid*Values_Entered,Interest,""), "")</f>
        <v>47.493887147187252</v>
      </c>
      <c r="H65" s="5">
        <f>IFERROR(IF(Loan_Not_Paid*Values_Entered,Ending_Balance,""), "")</f>
        <v>11445.204769265883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11445.204769265883</v>
      </c>
      <c r="E66" s="5">
        <f>IFERROR(IF(Loan_Not_Paid*Values_Entered,Monthly_Payment,""), "")</f>
        <v>115.9587293207142</v>
      </c>
      <c r="F66" s="5">
        <f>IFERROR(IF(Loan_Not_Paid*Values_Entered,Principal,""), "")</f>
        <v>68.747259647492754</v>
      </c>
      <c r="G66" s="5">
        <f>IFERROR(IF(Loan_Not_Paid*Values_Entered,Interest,""), "")</f>
        <v>47.211469673221465</v>
      </c>
      <c r="H66" s="5">
        <f>IFERROR(IF(Loan_Not_Paid*Values_Entered,Ending_Balance,""), "")</f>
        <v>11376.457509618398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11376.457509618398</v>
      </c>
      <c r="E67" s="5">
        <f>IFERROR(IF(Loan_Not_Paid*Values_Entered,Monthly_Payment,""), "")</f>
        <v>115.9587293207142</v>
      </c>
      <c r="F67" s="5">
        <f>IFERROR(IF(Loan_Not_Paid*Values_Entered,Principal,""), "")</f>
        <v>69.030842093538652</v>
      </c>
      <c r="G67" s="5">
        <f>IFERROR(IF(Loan_Not_Paid*Values_Entered,Interest,""), "")</f>
        <v>46.927887227175532</v>
      </c>
      <c r="H67" s="5">
        <f>IFERROR(IF(Loan_Not_Paid*Values_Entered,Ending_Balance,""), "")</f>
        <v>11307.426667524862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11307.426667524862</v>
      </c>
      <c r="E68" s="5">
        <f>IFERROR(IF(Loan_Not_Paid*Values_Entered,Monthly_Payment,""), "")</f>
        <v>115.9587293207142</v>
      </c>
      <c r="F68" s="5">
        <f>IFERROR(IF(Loan_Not_Paid*Values_Entered,Principal,""), "")</f>
        <v>69.315594317174515</v>
      </c>
      <c r="G68" s="5">
        <f>IFERROR(IF(Loan_Not_Paid*Values_Entered,Interest,""), "")</f>
        <v>46.64313500353969</v>
      </c>
      <c r="H68" s="5">
        <f>IFERROR(IF(Loan_Not_Paid*Values_Entered,Ending_Balance,""), "")</f>
        <v>11238.111073207689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11238.111073207689</v>
      </c>
      <c r="E69" s="5">
        <f>IFERROR(IF(Loan_Not_Paid*Values_Entered,Monthly_Payment,""), "")</f>
        <v>115.9587293207142</v>
      </c>
      <c r="F69" s="5">
        <f>IFERROR(IF(Loan_Not_Paid*Values_Entered,Principal,""), "")</f>
        <v>69.601521143732867</v>
      </c>
      <c r="G69" s="5">
        <f>IFERROR(IF(Loan_Not_Paid*Values_Entered,Interest,""), "")</f>
        <v>46.357208176981352</v>
      </c>
      <c r="H69" s="5">
        <f>IFERROR(IF(Loan_Not_Paid*Values_Entered,Ending_Balance,""), "")</f>
        <v>11168.509552063957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11168.509552063957</v>
      </c>
      <c r="E70" s="5">
        <f>IFERROR(IF(Loan_Not_Paid*Values_Entered,Monthly_Payment,""), "")</f>
        <v>115.9587293207142</v>
      </c>
      <c r="F70" s="5">
        <f>IFERROR(IF(Loan_Not_Paid*Values_Entered,Principal,""), "")</f>
        <v>69.888627418450739</v>
      </c>
      <c r="G70" s="5">
        <f>IFERROR(IF(Loan_Not_Paid*Values_Entered,Interest,""), "")</f>
        <v>46.070101902263453</v>
      </c>
      <c r="H70" s="5">
        <f>IFERROR(IF(Loan_Not_Paid*Values_Entered,Ending_Balance,""), "")</f>
        <v>11098.620924645507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11098.620924645507</v>
      </c>
      <c r="E71" s="5">
        <f>IFERROR(IF(Loan_Not_Paid*Values_Entered,Monthly_Payment,""), "")</f>
        <v>115.9587293207142</v>
      </c>
      <c r="F71" s="5">
        <f>IFERROR(IF(Loan_Not_Paid*Values_Entered,Principal,""), "")</f>
        <v>70.176918006551858</v>
      </c>
      <c r="G71" s="5">
        <f>IFERROR(IF(Loan_Not_Paid*Values_Entered,Interest,""), "")</f>
        <v>45.781811314162347</v>
      </c>
      <c r="H71" s="5">
        <f>IFERROR(IF(Loan_Not_Paid*Values_Entered,Ending_Balance,""), "")</f>
        <v>11028.444006638958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11028.444006638958</v>
      </c>
      <c r="E72" s="5">
        <f>IFERROR(IF(Loan_Not_Paid*Values_Entered,Monthly_Payment,""), "")</f>
        <v>115.9587293207142</v>
      </c>
      <c r="F72" s="5">
        <f>IFERROR(IF(Loan_Not_Paid*Values_Entered,Principal,""), "")</f>
        <v>70.466397793328881</v>
      </c>
      <c r="G72" s="5">
        <f>IFERROR(IF(Loan_Not_Paid*Values_Entered,Interest,""), "")</f>
        <v>45.492331527385311</v>
      </c>
      <c r="H72" s="5">
        <f>IFERROR(IF(Loan_Not_Paid*Values_Entered,Ending_Balance,""), "")</f>
        <v>10957.977608845629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10957.977608845629</v>
      </c>
      <c r="E73" s="5">
        <f>IFERROR(IF(Loan_Not_Paid*Values_Entered,Monthly_Payment,""), "")</f>
        <v>115.9587293207142</v>
      </c>
      <c r="F73" s="5">
        <f>IFERROR(IF(Loan_Not_Paid*Values_Entered,Principal,""), "")</f>
        <v>70.757071684226361</v>
      </c>
      <c r="G73" s="5">
        <f>IFERROR(IF(Loan_Not_Paid*Values_Entered,Interest,""), "")</f>
        <v>45.201657636487838</v>
      </c>
      <c r="H73" s="5">
        <f>IFERROR(IF(Loan_Not_Paid*Values_Entered,Ending_Balance,""), "")</f>
        <v>10887.220537161405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10887.220537161405</v>
      </c>
      <c r="E74" s="5">
        <f>IFERROR(IF(Loan_Not_Paid*Values_Entered,Monthly_Payment,""), "")</f>
        <v>115.9587293207142</v>
      </c>
      <c r="F74" s="5">
        <f>IFERROR(IF(Loan_Not_Paid*Values_Entered,Principal,""), "")</f>
        <v>71.048944604923804</v>
      </c>
      <c r="G74" s="5">
        <f>IFERROR(IF(Loan_Not_Paid*Values_Entered,Interest,""), "")</f>
        <v>44.909784715790408</v>
      </c>
      <c r="H74" s="5">
        <f>IFERROR(IF(Loan_Not_Paid*Values_Entered,Ending_Balance,""), "")</f>
        <v>10816.171592556482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10816.171592556482</v>
      </c>
      <c r="E75" s="5">
        <f>IFERROR(IF(Loan_Not_Paid*Values_Entered,Monthly_Payment,""), "")</f>
        <v>115.9587293207142</v>
      </c>
      <c r="F75" s="5">
        <f>IFERROR(IF(Loan_Not_Paid*Values_Entered,Principal,""), "")</f>
        <v>71.342021501419097</v>
      </c>
      <c r="G75" s="5">
        <f>IFERROR(IF(Loan_Not_Paid*Values_Entered,Interest,""), "")</f>
        <v>44.616707819295094</v>
      </c>
      <c r="H75" s="5">
        <f>IFERROR(IF(Loan_Not_Paid*Values_Entered,Ending_Balance,""), "")</f>
        <v>10744.829571055066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10744.829571055066</v>
      </c>
      <c r="E76" s="5">
        <f>IFERROR(IF(Loan_Not_Paid*Values_Entered,Monthly_Payment,""), "")</f>
        <v>115.9587293207142</v>
      </c>
      <c r="F76" s="5">
        <f>IFERROR(IF(Loan_Not_Paid*Values_Entered,Principal,""), "")</f>
        <v>71.636307340112452</v>
      </c>
      <c r="G76" s="5">
        <f>IFERROR(IF(Loan_Not_Paid*Values_Entered,Interest,""), "")</f>
        <v>44.322421980601739</v>
      </c>
      <c r="H76" s="5">
        <f>IFERROR(IF(Loan_Not_Paid*Values_Entered,Ending_Balance,""), "")</f>
        <v>10673.19326371496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10673.19326371496</v>
      </c>
      <c r="E77" s="5">
        <f>IFERROR(IF(Loan_Not_Paid*Values_Entered,Monthly_Payment,""), "")</f>
        <v>115.9587293207142</v>
      </c>
      <c r="F77" s="5">
        <f>IFERROR(IF(Loan_Not_Paid*Values_Entered,Principal,""), "")</f>
        <v>71.931807107890421</v>
      </c>
      <c r="G77" s="5">
        <f>IFERROR(IF(Loan_Not_Paid*Values_Entered,Interest,""), "")</f>
        <v>44.026922212823777</v>
      </c>
      <c r="H77" s="5">
        <f>IFERROR(IF(Loan_Not_Paid*Values_Entered,Ending_Balance,""), "")</f>
        <v>10601.261456607068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10601.261456607068</v>
      </c>
      <c r="E78" s="5">
        <f>IFERROR(IF(Loan_Not_Paid*Values_Entered,Monthly_Payment,""), "")</f>
        <v>115.9587293207142</v>
      </c>
      <c r="F78" s="5">
        <f>IFERROR(IF(Loan_Not_Paid*Values_Entered,Principal,""), "")</f>
        <v>72.228525812210478</v>
      </c>
      <c r="G78" s="5">
        <f>IFERROR(IF(Loan_Not_Paid*Values_Entered,Interest,""), "")</f>
        <v>43.730203508503728</v>
      </c>
      <c r="H78" s="5">
        <f>IFERROR(IF(Loan_Not_Paid*Values_Entered,Ending_Balance,""), "")</f>
        <v>10529.032930794863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10529.032930794863</v>
      </c>
      <c r="E79" s="5">
        <f>IFERROR(IF(Loan_Not_Paid*Values_Entered,Monthly_Payment,""), "")</f>
        <v>115.9587293207142</v>
      </c>
      <c r="F79" s="5">
        <f>IFERROR(IF(Loan_Not_Paid*Values_Entered,Principal,""), "")</f>
        <v>72.526468481185844</v>
      </c>
      <c r="G79" s="5">
        <f>IFERROR(IF(Loan_Not_Paid*Values_Entered,Interest,""), "")</f>
        <v>43.432260839528361</v>
      </c>
      <c r="H79" s="5">
        <f>IFERROR(IF(Loan_Not_Paid*Values_Entered,Ending_Balance,""), "")</f>
        <v>10456.506462313677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10456.506462313677</v>
      </c>
      <c r="E80" s="5">
        <f>IFERROR(IF(Loan_Not_Paid*Values_Entered,Monthly_Payment,""), "")</f>
        <v>115.9587293207142</v>
      </c>
      <c r="F80" s="5">
        <f>IFERROR(IF(Loan_Not_Paid*Values_Entered,Principal,""), "")</f>
        <v>72.825640163670741</v>
      </c>
      <c r="G80" s="5">
        <f>IFERROR(IF(Loan_Not_Paid*Values_Entered,Interest,""), "")</f>
        <v>43.133089157043479</v>
      </c>
      <c r="H80" s="5">
        <f>IFERROR(IF(Loan_Not_Paid*Values_Entered,Ending_Balance,""), "")</f>
        <v>10383.680822150009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10383.680822150009</v>
      </c>
      <c r="E81" s="5">
        <f>IFERROR(IF(Loan_Not_Paid*Values_Entered,Monthly_Payment,""), "")</f>
        <v>115.9587293207142</v>
      </c>
      <c r="F81" s="5">
        <f>IFERROR(IF(Loan_Not_Paid*Values_Entered,Principal,""), "")</f>
        <v>73.126045929345878</v>
      </c>
      <c r="G81" s="5">
        <f>IFERROR(IF(Loan_Not_Paid*Values_Entered,Interest,""), "")</f>
        <v>42.832683391368327</v>
      </c>
      <c r="H81" s="5">
        <f>IFERROR(IF(Loan_Not_Paid*Values_Entered,Ending_Balance,""), "")</f>
        <v>10310.554776220662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10310.554776220662</v>
      </c>
      <c r="E82" s="5">
        <f>IFERROR(IF(Loan_Not_Paid*Values_Entered,Monthly_Payment,""), "")</f>
        <v>115.9587293207142</v>
      </c>
      <c r="F82" s="5">
        <f>IFERROR(IF(Loan_Not_Paid*Values_Entered,Principal,""), "")</f>
        <v>73.427690868804433</v>
      </c>
      <c r="G82" s="5">
        <f>IFERROR(IF(Loan_Not_Paid*Values_Entered,Interest,""), "")</f>
        <v>42.531038451909772</v>
      </c>
      <c r="H82" s="5">
        <f>IFERROR(IF(Loan_Not_Paid*Values_Entered,Ending_Balance,""), "")</f>
        <v>10237.127085351862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10237.127085351862</v>
      </c>
      <c r="E83" s="5">
        <f>IFERROR(IF(Loan_Not_Paid*Values_Entered,Monthly_Payment,""), "")</f>
        <v>115.9587293207142</v>
      </c>
      <c r="F83" s="5">
        <f>IFERROR(IF(Loan_Not_Paid*Values_Entered,Principal,""), "")</f>
        <v>73.730580093638238</v>
      </c>
      <c r="G83" s="5">
        <f>IFERROR(IF(Loan_Not_Paid*Values_Entered,Interest,""), "")</f>
        <v>42.22814922707596</v>
      </c>
      <c r="H83" s="5">
        <f>IFERROR(IF(Loan_Not_Paid*Values_Entered,Ending_Balance,""), "")</f>
        <v>10163.396505258228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10163.396505258228</v>
      </c>
      <c r="E84" s="5">
        <f>IFERROR(IF(Loan_Not_Paid*Values_Entered,Monthly_Payment,""), "")</f>
        <v>115.9587293207142</v>
      </c>
      <c r="F84" s="5">
        <f>IFERROR(IF(Loan_Not_Paid*Values_Entered,Principal,""), "")</f>
        <v>74.034718736524511</v>
      </c>
      <c r="G84" s="5">
        <f>IFERROR(IF(Loan_Not_Paid*Values_Entered,Interest,""), "")</f>
        <v>41.924010584189688</v>
      </c>
      <c r="H84" s="5">
        <f>IFERROR(IF(Loan_Not_Paid*Values_Entered,Ending_Balance,""), "")</f>
        <v>10089.361786521704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10089.361786521704</v>
      </c>
      <c r="E85" s="5">
        <f>IFERROR(IF(Loan_Not_Paid*Values_Entered,Monthly_Payment,""), "")</f>
        <v>115.9587293207142</v>
      </c>
      <c r="F85" s="5">
        <f>IFERROR(IF(Loan_Not_Paid*Values_Entered,Principal,""), "")</f>
        <v>74.340111951312679</v>
      </c>
      <c r="G85" s="5">
        <f>IFERROR(IF(Loan_Not_Paid*Values_Entered,Interest,""), "")</f>
        <v>41.618617369401534</v>
      </c>
      <c r="H85" s="5">
        <f>IFERROR(IF(Loan_Not_Paid*Values_Entered,Ending_Balance,""), "")</f>
        <v>10015.021674570393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10015.021674570393</v>
      </c>
      <c r="E86" s="5">
        <f>IFERROR(IF(Loan_Not_Paid*Values_Entered,Monthly_Payment,""), "")</f>
        <v>115.9587293207142</v>
      </c>
      <c r="F86" s="5">
        <f>IFERROR(IF(Loan_Not_Paid*Values_Entered,Principal,""), "")</f>
        <v>74.646764913111838</v>
      </c>
      <c r="G86" s="5">
        <f>IFERROR(IF(Loan_Not_Paid*Values_Entered,Interest,""), "")</f>
        <v>41.311964407602368</v>
      </c>
      <c r="H86" s="5">
        <f>IFERROR(IF(Loan_Not_Paid*Values_Entered,Ending_Balance,""), "")</f>
        <v>9940.3749096572828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9940.3749096572828</v>
      </c>
      <c r="E87" s="5">
        <f>IFERROR(IF(Loan_Not_Paid*Values_Entered,Monthly_Payment,""), "")</f>
        <v>115.9587293207142</v>
      </c>
      <c r="F87" s="5">
        <f>IFERROR(IF(Loan_Not_Paid*Values_Entered,Principal,""), "")</f>
        <v>74.954682818378416</v>
      </c>
      <c r="G87" s="5">
        <f>IFERROR(IF(Loan_Not_Paid*Values_Entered,Interest,""), "")</f>
        <v>41.004046502335783</v>
      </c>
      <c r="H87" s="5">
        <f>IFERROR(IF(Loan_Not_Paid*Values_Entered,Ending_Balance,""), "")</f>
        <v>9865.4202268389108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9865.4202268389108</v>
      </c>
      <c r="E88" s="5">
        <f>IFERROR(IF(Loan_Not_Paid*Values_Entered,Monthly_Payment,""), "")</f>
        <v>115.9587293207142</v>
      </c>
      <c r="F88" s="5">
        <f>IFERROR(IF(Loan_Not_Paid*Values_Entered,Principal,""), "")</f>
        <v>75.263870885004224</v>
      </c>
      <c r="G88" s="5">
        <f>IFERROR(IF(Loan_Not_Paid*Values_Entered,Interest,""), "")</f>
        <v>40.694858435709975</v>
      </c>
      <c r="H88" s="5">
        <f>IFERROR(IF(Loan_Not_Paid*Values_Entered,Ending_Balance,""), "")</f>
        <v>9790.1563559539063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9790.1563559539063</v>
      </c>
      <c r="E89" s="5">
        <f>IFERROR(IF(Loan_Not_Paid*Values_Entered,Monthly_Payment,""), "")</f>
        <v>115.9587293207142</v>
      </c>
      <c r="F89" s="5">
        <f>IFERROR(IF(Loan_Not_Paid*Values_Entered,Principal,""), "")</f>
        <v>75.574334352404861</v>
      </c>
      <c r="G89" s="5">
        <f>IFERROR(IF(Loan_Not_Paid*Values_Entered,Interest,""), "")</f>
        <v>40.38439496830933</v>
      </c>
      <c r="H89" s="5">
        <f>IFERROR(IF(Loan_Not_Paid*Values_Entered,Ending_Balance,""), "")</f>
        <v>9714.5820216014981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9714.5820216014981</v>
      </c>
      <c r="E90" s="5">
        <f>IFERROR(IF(Loan_Not_Paid*Values_Entered,Monthly_Payment,""), "")</f>
        <v>115.9587293207142</v>
      </c>
      <c r="F90" s="5">
        <f>IFERROR(IF(Loan_Not_Paid*Values_Entered,Principal,""), "")</f>
        <v>75.88607848160855</v>
      </c>
      <c r="G90" s="5">
        <f>IFERROR(IF(Loan_Not_Paid*Values_Entered,Interest,""), "")</f>
        <v>40.072650839105663</v>
      </c>
      <c r="H90" s="5">
        <f>IFERROR(IF(Loan_Not_Paid*Values_Entered,Ending_Balance,""), "")</f>
        <v>9638.6959431198975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9638.6959431198975</v>
      </c>
      <c r="E91" s="5">
        <f>IFERROR(IF(Loan_Not_Paid*Values_Entered,Monthly_Payment,""), "")</f>
        <v>115.9587293207142</v>
      </c>
      <c r="F91" s="5">
        <f>IFERROR(IF(Loan_Not_Paid*Values_Entered,Principal,""), "")</f>
        <v>76.199108555345177</v>
      </c>
      <c r="G91" s="5">
        <f>IFERROR(IF(Loan_Not_Paid*Values_Entered,Interest,""), "")</f>
        <v>39.759620765369021</v>
      </c>
      <c r="H91" s="5">
        <f>IFERROR(IF(Loan_Not_Paid*Values_Entered,Ending_Balance,""), "")</f>
        <v>9562.496834564552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9562.496834564552</v>
      </c>
      <c r="E92" s="5">
        <f>IFERROR(IF(Loan_Not_Paid*Values_Entered,Monthly_Payment,""), "")</f>
        <v>115.9587293207142</v>
      </c>
      <c r="F92" s="5">
        <f>IFERROR(IF(Loan_Not_Paid*Values_Entered,Principal,""), "")</f>
        <v>76.51342987813598</v>
      </c>
      <c r="G92" s="5">
        <f>IFERROR(IF(Loan_Not_Paid*Values_Entered,Interest,""), "")</f>
        <v>39.445299442578225</v>
      </c>
      <c r="H92" s="5">
        <f>IFERROR(IF(Loan_Not_Paid*Values_Entered,Ending_Balance,""), "")</f>
        <v>9485.9834046864198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9485.9834046864198</v>
      </c>
      <c r="E93" s="5">
        <f>IFERROR(IF(Loan_Not_Paid*Values_Entered,Monthly_Payment,""), "")</f>
        <v>115.9587293207142</v>
      </c>
      <c r="F93" s="5">
        <f>IFERROR(IF(Loan_Not_Paid*Values_Entered,Principal,""), "")</f>
        <v>76.829047776383291</v>
      </c>
      <c r="G93" s="5">
        <f>IFERROR(IF(Loan_Not_Paid*Values_Entered,Interest,""), "")</f>
        <v>39.129681544330928</v>
      </c>
      <c r="H93" s="5">
        <f>IFERROR(IF(Loan_Not_Paid*Values_Entered,Ending_Balance,""), "")</f>
        <v>9409.154356910034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9409.154356910034</v>
      </c>
      <c r="E94" s="5">
        <f>IFERROR(IF(Loan_Not_Paid*Values_Entered,Monthly_Payment,""), "")</f>
        <v>115.9587293207142</v>
      </c>
      <c r="F94" s="5">
        <f>IFERROR(IF(Loan_Not_Paid*Values_Entered,Principal,""), "")</f>
        <v>77.145967598460857</v>
      </c>
      <c r="G94" s="5">
        <f>IFERROR(IF(Loan_Not_Paid*Values_Entered,Interest,""), "")</f>
        <v>38.812761722253327</v>
      </c>
      <c r="H94" s="5">
        <f>IFERROR(IF(Loan_Not_Paid*Values_Entered,Ending_Balance,""), "")</f>
        <v>9332.0083893115807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9332.0083893115807</v>
      </c>
      <c r="E95" s="5">
        <f>IFERROR(IF(Loan_Not_Paid*Values_Entered,Monthly_Payment,""), "")</f>
        <v>115.9587293207142</v>
      </c>
      <c r="F95" s="5">
        <f>IFERROR(IF(Loan_Not_Paid*Values_Entered,Principal,""), "")</f>
        <v>77.46419471480452</v>
      </c>
      <c r="G95" s="5">
        <f>IFERROR(IF(Loan_Not_Paid*Values_Entered,Interest,""), "")</f>
        <v>38.494534605909685</v>
      </c>
      <c r="H95" s="5">
        <f>IFERROR(IF(Loan_Not_Paid*Values_Entered,Ending_Balance,""), "")</f>
        <v>9254.5441945967777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9254.5441945967777</v>
      </c>
      <c r="E96" s="5">
        <f>IFERROR(IF(Loan_Not_Paid*Values_Entered,Monthly_Payment,""), "")</f>
        <v>115.9587293207142</v>
      </c>
      <c r="F96" s="5">
        <f>IFERROR(IF(Loan_Not_Paid*Values_Entered,Principal,""), "")</f>
        <v>77.783734518003087</v>
      </c>
      <c r="G96" s="5">
        <f>IFERROR(IF(Loan_Not_Paid*Values_Entered,Interest,""), "")</f>
        <v>38.174994802711119</v>
      </c>
      <c r="H96" s="5">
        <f>IFERROR(IF(Loan_Not_Paid*Values_Entered,Ending_Balance,""), "")</f>
        <v>9176.7604600787763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9176.7604600787763</v>
      </c>
      <c r="E97" s="5">
        <f>IFERROR(IF(Loan_Not_Paid*Values_Entered,Monthly_Payment,""), "")</f>
        <v>115.9587293207142</v>
      </c>
      <c r="F97" s="5">
        <f>IFERROR(IF(Loan_Not_Paid*Values_Entered,Principal,""), "")</f>
        <v>78.104592422889866</v>
      </c>
      <c r="G97" s="5">
        <f>IFERROR(IF(Loan_Not_Paid*Values_Entered,Interest,""), "")</f>
        <v>37.854136897824347</v>
      </c>
      <c r="H97" s="5">
        <f>IFERROR(IF(Loan_Not_Paid*Values_Entered,Ending_Balance,""), "")</f>
        <v>9098.6558676558871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9098.6558676558871</v>
      </c>
      <c r="E98" s="5">
        <f>IFERROR(IF(Loan_Not_Paid*Values_Entered,Monthly_Payment,""), "")</f>
        <v>115.9587293207142</v>
      </c>
      <c r="F98" s="5">
        <f>IFERROR(IF(Loan_Not_Paid*Values_Entered,Principal,""), "")</f>
        <v>78.426773866634264</v>
      </c>
      <c r="G98" s="5">
        <f>IFERROR(IF(Loan_Not_Paid*Values_Entered,Interest,""), "")</f>
        <v>37.531955454079927</v>
      </c>
      <c r="H98" s="5">
        <f>IFERROR(IF(Loan_Not_Paid*Values_Entered,Ending_Balance,""), "")</f>
        <v>9020.2290937892649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9020.2290937892649</v>
      </c>
      <c r="E99" s="5">
        <f>IFERROR(IF(Loan_Not_Paid*Values_Entered,Monthly_Payment,""), "")</f>
        <v>115.9587293207142</v>
      </c>
      <c r="F99" s="5">
        <f>IFERROR(IF(Loan_Not_Paid*Values_Entered,Principal,""), "")</f>
        <v>78.750284308834125</v>
      </c>
      <c r="G99" s="5">
        <f>IFERROR(IF(Loan_Not_Paid*Values_Entered,Interest,""), "")</f>
        <v>37.208445011880059</v>
      </c>
      <c r="H99" s="5">
        <f>IFERROR(IF(Loan_Not_Paid*Values_Entered,Ending_Balance,""), "")</f>
        <v>8941.4788094804244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8941.4788094804244</v>
      </c>
      <c r="E100" s="5">
        <f>IFERROR(IF(Loan_Not_Paid*Values_Entered,Monthly_Payment,""), "")</f>
        <v>115.9587293207142</v>
      </c>
      <c r="F100" s="5">
        <f>IFERROR(IF(Loan_Not_Paid*Values_Entered,Principal,""), "")</f>
        <v>79.075129231608088</v>
      </c>
      <c r="G100" s="5">
        <f>IFERROR(IF(Loan_Not_Paid*Values_Entered,Interest,""), "")</f>
        <v>36.883600089106125</v>
      </c>
      <c r="H100" s="5">
        <f>IFERROR(IF(Loan_Not_Paid*Values_Entered,Ending_Balance,""), "")</f>
        <v>8862.4036802488154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8862.4036802488154</v>
      </c>
      <c r="E101" s="5">
        <f>IFERROR(IF(Loan_Not_Paid*Values_Entered,Monthly_Payment,""), "")</f>
        <v>115.9587293207142</v>
      </c>
      <c r="F101" s="5">
        <f>IFERROR(IF(Loan_Not_Paid*Values_Entered,Principal,""), "")</f>
        <v>79.401314139688452</v>
      </c>
      <c r="G101" s="5">
        <f>IFERROR(IF(Loan_Not_Paid*Values_Entered,Interest,""), "")</f>
        <v>36.557415181025739</v>
      </c>
      <c r="H101" s="5">
        <f>IFERROR(IF(Loan_Not_Paid*Values_Entered,Ending_Balance,""), "")</f>
        <v>8783.0023661091327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8783.0023661091327</v>
      </c>
      <c r="E102" s="5">
        <f>IFERROR(IF(Loan_Not_Paid*Values_Entered,Monthly_Payment,""), "")</f>
        <v>115.9587293207142</v>
      </c>
      <c r="F102" s="5">
        <f>IFERROR(IF(Loan_Not_Paid*Values_Entered,Principal,""), "")</f>
        <v>79.728844560514673</v>
      </c>
      <c r="G102" s="5">
        <f>IFERROR(IF(Loan_Not_Paid*Values_Entered,Interest,""), "")</f>
        <v>36.229884760199532</v>
      </c>
      <c r="H102" s="5">
        <f>IFERROR(IF(Loan_Not_Paid*Values_Entered,Ending_Balance,""), "")</f>
        <v>8703.2735215486209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8703.2735215486209</v>
      </c>
      <c r="E103" s="5">
        <f>IFERROR(IF(Loan_Not_Paid*Values_Entered,Monthly_Payment,""), "")</f>
        <v>115.9587293207142</v>
      </c>
      <c r="F103" s="5">
        <f>IFERROR(IF(Loan_Not_Paid*Values_Entered,Principal,""), "")</f>
        <v>80.057726044326799</v>
      </c>
      <c r="G103" s="5">
        <f>IFERROR(IF(Loan_Not_Paid*Values_Entered,Interest,""), "")</f>
        <v>35.901003276387399</v>
      </c>
      <c r="H103" s="5">
        <f>IFERROR(IF(Loan_Not_Paid*Values_Entered,Ending_Balance,""), "")</f>
        <v>8623.2157955042949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8623.2157955042949</v>
      </c>
      <c r="E104" s="5">
        <f>IFERROR(IF(Loan_Not_Paid*Values_Entered,Monthly_Payment,""), "")</f>
        <v>115.9587293207142</v>
      </c>
      <c r="F104" s="5">
        <f>IFERROR(IF(Loan_Not_Paid*Values_Entered,Principal,""), "")</f>
        <v>80.387964164259657</v>
      </c>
      <c r="G104" s="5">
        <f>IFERROR(IF(Loan_Not_Paid*Values_Entered,Interest,""), "")</f>
        <v>35.570765156454556</v>
      </c>
      <c r="H104" s="5">
        <f>IFERROR(IF(Loan_Not_Paid*Values_Entered,Ending_Balance,""), "")</f>
        <v>8542.8278313400369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8542.8278313400369</v>
      </c>
      <c r="E105" s="5">
        <f>IFERROR(IF(Loan_Not_Paid*Values_Entered,Monthly_Payment,""), "")</f>
        <v>115.9587293207142</v>
      </c>
      <c r="F105" s="5">
        <f>IFERROR(IF(Loan_Not_Paid*Values_Entered,Principal,""), "")</f>
        <v>80.719564516437231</v>
      </c>
      <c r="G105" s="5">
        <f>IFERROR(IF(Loan_Not_Paid*Values_Entered,Interest,""), "")</f>
        <v>35.239164804276989</v>
      </c>
      <c r="H105" s="5">
        <f>IFERROR(IF(Loan_Not_Paid*Values_Entered,Ending_Balance,""), "")</f>
        <v>8462.1082668236031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8462.1082668236031</v>
      </c>
      <c r="E106" s="5">
        <f>IFERROR(IF(Loan_Not_Paid*Values_Entered,Monthly_Payment,""), "")</f>
        <v>115.9587293207142</v>
      </c>
      <c r="F106" s="5">
        <f>IFERROR(IF(Loan_Not_Paid*Values_Entered,Principal,""), "")</f>
        <v>81.052532720067518</v>
      </c>
      <c r="G106" s="5">
        <f>IFERROR(IF(Loan_Not_Paid*Values_Entered,Interest,""), "")</f>
        <v>34.90619660064668</v>
      </c>
      <c r="H106" s="5">
        <f>IFERROR(IF(Loan_Not_Paid*Values_Entered,Ending_Balance,""), "")</f>
        <v>8381.0557341035419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8381.0557341035419</v>
      </c>
      <c r="E107" s="5">
        <f>IFERROR(IF(Loan_Not_Paid*Values_Entered,Monthly_Payment,""), "")</f>
        <v>115.9587293207142</v>
      </c>
      <c r="F107" s="5">
        <f>IFERROR(IF(Loan_Not_Paid*Values_Entered,Principal,""), "")</f>
        <v>81.386874417537797</v>
      </c>
      <c r="G107" s="5">
        <f>IFERROR(IF(Loan_Not_Paid*Values_Entered,Interest,""), "")</f>
        <v>34.571854903176408</v>
      </c>
      <c r="H107" s="5">
        <f>IFERROR(IF(Loan_Not_Paid*Values_Entered,Ending_Balance,""), "")</f>
        <v>8299.6688596860058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8299.6688596860058</v>
      </c>
      <c r="E108" s="5">
        <f>IFERROR(IF(Loan_Not_Paid*Values_Entered,Monthly_Payment,""), "")</f>
        <v>115.9587293207142</v>
      </c>
      <c r="F108" s="5">
        <f>IFERROR(IF(Loan_Not_Paid*Values_Entered,Principal,""), "")</f>
        <v>81.722595274510141</v>
      </c>
      <c r="G108" s="5">
        <f>IFERROR(IF(Loan_Not_Paid*Values_Entered,Interest,""), "")</f>
        <v>34.236134046204057</v>
      </c>
      <c r="H108" s="5">
        <f>IFERROR(IF(Loan_Not_Paid*Values_Entered,Ending_Balance,""), "")</f>
        <v>8217.946264411501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8217.946264411501</v>
      </c>
      <c r="E109" s="5">
        <f>IFERROR(IF(Loan_Not_Paid*Values_Entered,Monthly_Payment,""), "")</f>
        <v>115.9587293207142</v>
      </c>
      <c r="F109" s="5">
        <f>IFERROR(IF(Loan_Not_Paid*Values_Entered,Principal,""), "")</f>
        <v>82.059700980017496</v>
      </c>
      <c r="G109" s="5">
        <f>IFERROR(IF(Loan_Not_Paid*Values_Entered,Interest,""), "")</f>
        <v>33.899028340696702</v>
      </c>
      <c r="H109" s="5">
        <f>IFERROR(IF(Loan_Not_Paid*Values_Entered,Ending_Balance,""), "")</f>
        <v>8135.8865634314843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8135.8865634314843</v>
      </c>
      <c r="E110" s="5">
        <f>IFERROR(IF(Loan_Not_Paid*Values_Entered,Monthly_Payment,""), "")</f>
        <v>115.9587293207142</v>
      </c>
      <c r="F110" s="5">
        <f>IFERROR(IF(Loan_Not_Paid*Values_Entered,Principal,""), "")</f>
        <v>82.398197246560073</v>
      </c>
      <c r="G110" s="5">
        <f>IFERROR(IF(Loan_Not_Paid*Values_Entered,Interest,""), "")</f>
        <v>33.560532074154125</v>
      </c>
      <c r="H110" s="5">
        <f>IFERROR(IF(Loan_Not_Paid*Values_Entered,Ending_Balance,""), "")</f>
        <v>8053.4883661849235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8053.4883661849235</v>
      </c>
      <c r="E111" s="5">
        <f>IFERROR(IF(Loan_Not_Paid*Values_Entered,Monthly_Payment,""), "")</f>
        <v>115.9587293207142</v>
      </c>
      <c r="F111" s="5">
        <f>IFERROR(IF(Loan_Not_Paid*Values_Entered,Principal,""), "")</f>
        <v>82.73808981020214</v>
      </c>
      <c r="G111" s="5">
        <f>IFERROR(IF(Loan_Not_Paid*Values_Entered,Interest,""), "")</f>
        <v>33.220639510512072</v>
      </c>
      <c r="H111" s="5">
        <f>IFERROR(IF(Loan_Not_Paid*Values_Entered,Ending_Balance,""), "")</f>
        <v>7970.750276374727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7970.750276374727</v>
      </c>
      <c r="E112" s="5">
        <f>IFERROR(IF(Loan_Not_Paid*Values_Entered,Monthly_Payment,""), "")</f>
        <v>115.9587293207142</v>
      </c>
      <c r="F112" s="5">
        <f>IFERROR(IF(Loan_Not_Paid*Values_Entered,Principal,""), "")</f>
        <v>83.079384430669208</v>
      </c>
      <c r="G112" s="5">
        <f>IFERROR(IF(Loan_Not_Paid*Values_Entered,Interest,""), "")</f>
        <v>32.87934489004499</v>
      </c>
      <c r="H112" s="5">
        <f>IFERROR(IF(Loan_Not_Paid*Values_Entered,Ending_Balance,""), "")</f>
        <v>7887.6708919440589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7887.6708919440589</v>
      </c>
      <c r="E113" s="5">
        <f>IFERROR(IF(Loan_Not_Paid*Values_Entered,Monthly_Payment,""), "")</f>
        <v>115.9587293207142</v>
      </c>
      <c r="F113" s="5">
        <f>IFERROR(IF(Loan_Not_Paid*Values_Entered,Principal,""), "")</f>
        <v>83.42208689144573</v>
      </c>
      <c r="G113" s="5">
        <f>IFERROR(IF(Loan_Not_Paid*Values_Entered,Interest,""), "")</f>
        <v>32.536642429268475</v>
      </c>
      <c r="H113" s="5">
        <f>IFERROR(IF(Loan_Not_Paid*Values_Entered,Ending_Balance,""), "")</f>
        <v>7804.2488050526172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7804.2488050526172</v>
      </c>
      <c r="E114" s="5">
        <f>IFERROR(IF(Loan_Not_Paid*Values_Entered,Monthly_Payment,""), "")</f>
        <v>115.9587293207142</v>
      </c>
      <c r="F114" s="5">
        <f>IFERROR(IF(Loan_Not_Paid*Values_Entered,Principal,""), "")</f>
        <v>83.766202999872945</v>
      </c>
      <c r="G114" s="5">
        <f>IFERROR(IF(Loan_Not_Paid*Values_Entered,Interest,""), "")</f>
        <v>32.192526320841267</v>
      </c>
      <c r="H114" s="5">
        <f>IFERROR(IF(Loan_Not_Paid*Values_Entered,Ending_Balance,""), "")</f>
        <v>7720.4826020527526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7720.4826020527526</v>
      </c>
      <c r="E115" s="5">
        <f>IFERROR(IF(Loan_Not_Paid*Values_Entered,Monthly_Payment,""), "")</f>
        <v>115.9587293207142</v>
      </c>
      <c r="F115" s="5">
        <f>IFERROR(IF(Loan_Not_Paid*Values_Entered,Principal,""), "")</f>
        <v>84.111738587247416</v>
      </c>
      <c r="G115" s="5">
        <f>IFERROR(IF(Loan_Not_Paid*Values_Entered,Interest,""), "")</f>
        <v>31.846990733466789</v>
      </c>
      <c r="H115" s="5">
        <f>IFERROR(IF(Loan_Not_Paid*Values_Entered,Ending_Balance,""), "")</f>
        <v>7636.3708634655013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7636.3708634655013</v>
      </c>
      <c r="E116" s="5">
        <f>IFERROR(IF(Loan_Not_Paid*Values_Entered,Monthly_Payment,""), "")</f>
        <v>115.9587293207142</v>
      </c>
      <c r="F116" s="5">
        <f>IFERROR(IF(Loan_Not_Paid*Values_Entered,Principal,""), "")</f>
        <v>84.458699508919807</v>
      </c>
      <c r="G116" s="5">
        <f>IFERROR(IF(Loan_Not_Paid*Values_Entered,Interest,""), "")</f>
        <v>31.500029811794388</v>
      </c>
      <c r="H116" s="5">
        <f>IFERROR(IF(Loan_Not_Paid*Values_Entered,Ending_Balance,""), "")</f>
        <v>7551.9121639565783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7551.9121639565783</v>
      </c>
      <c r="E117" s="5">
        <f>IFERROR(IF(Loan_Not_Paid*Values_Entered,Monthly_Payment,""), "")</f>
        <v>115.9587293207142</v>
      </c>
      <c r="F117" s="5">
        <f>IFERROR(IF(Loan_Not_Paid*Values_Entered,Principal,""), "")</f>
        <v>84.80709164439412</v>
      </c>
      <c r="G117" s="5">
        <f>IFERROR(IF(Loan_Not_Paid*Values_Entered,Interest,""), "")</f>
        <v>31.151637676320103</v>
      </c>
      <c r="H117" s="5">
        <f>IFERROR(IF(Loan_Not_Paid*Values_Entered,Ending_Balance,""), "")</f>
        <v>7467.1050723121898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7467.1050723121898</v>
      </c>
      <c r="E118" s="5">
        <f>IFERROR(IF(Loan_Not_Paid*Values_Entered,Monthly_Payment,""), "")</f>
        <v>115.9587293207142</v>
      </c>
      <c r="F118" s="5">
        <f>IFERROR(IF(Loan_Not_Paid*Values_Entered,Principal,""), "")</f>
        <v>85.156920897427227</v>
      </c>
      <c r="G118" s="5">
        <f>IFERROR(IF(Loan_Not_Paid*Values_Entered,Interest,""), "")</f>
        <v>30.801808423286971</v>
      </c>
      <c r="H118" s="5">
        <f>IFERROR(IF(Loan_Not_Paid*Values_Entered,Ending_Balance,""), "")</f>
        <v>7381.9481514147665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7381.9481514147665</v>
      </c>
      <c r="E119" s="5">
        <f>IFERROR(IF(Loan_Not_Paid*Values_Entered,Monthly_Payment,""), "")</f>
        <v>115.9587293207142</v>
      </c>
      <c r="F119" s="5">
        <f>IFERROR(IF(Loan_Not_Paid*Values_Entered,Principal,""), "")</f>
        <v>85.508193196129113</v>
      </c>
      <c r="G119" s="5">
        <f>IFERROR(IF(Loan_Not_Paid*Values_Entered,Interest,""), "")</f>
        <v>30.450536124585089</v>
      </c>
      <c r="H119" s="5">
        <f>IFERROR(IF(Loan_Not_Paid*Values_Entered,Ending_Balance,""), "")</f>
        <v>7296.4399582186416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7296.4399582186416</v>
      </c>
      <c r="E120" s="5">
        <f>IFERROR(IF(Loan_Not_Paid*Values_Entered,Monthly_Payment,""), "")</f>
        <v>115.9587293207142</v>
      </c>
      <c r="F120" s="5">
        <f>IFERROR(IF(Loan_Not_Paid*Values_Entered,Principal,""), "")</f>
        <v>85.860914493063163</v>
      </c>
      <c r="G120" s="5">
        <f>IFERROR(IF(Loan_Not_Paid*Values_Entered,Interest,""), "")</f>
        <v>30.097814827651053</v>
      </c>
      <c r="H120" s="5">
        <f>IFERROR(IF(Loan_Not_Paid*Values_Entered,Ending_Balance,""), "")</f>
        <v>7210.5790437255837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7210.5790437255837</v>
      </c>
      <c r="E121" s="5">
        <f>IFERROR(IF(Loan_Not_Paid*Values_Entered,Monthly_Payment,""), "")</f>
        <v>115.9587293207142</v>
      </c>
      <c r="F121" s="5">
        <f>IFERROR(IF(Loan_Not_Paid*Values_Entered,Principal,""), "")</f>
        <v>86.215090765347028</v>
      </c>
      <c r="G121" s="5">
        <f>IFERROR(IF(Loan_Not_Paid*Values_Entered,Interest,""), "")</f>
        <v>29.743638555367166</v>
      </c>
      <c r="H121" s="5">
        <f>IFERROR(IF(Loan_Not_Paid*Values_Entered,Ending_Balance,""), "")</f>
        <v>7124.3639529602351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7124.3639529602351</v>
      </c>
      <c r="E122" s="5">
        <f>IFERROR(IF(Loan_Not_Paid*Values_Entered,Monthly_Payment,""), "")</f>
        <v>115.9587293207142</v>
      </c>
      <c r="F122" s="5">
        <f>IFERROR(IF(Loan_Not_Paid*Values_Entered,Principal,""), "")</f>
        <v>86.570728014754096</v>
      </c>
      <c r="G122" s="5">
        <f>IFERROR(IF(Loan_Not_Paid*Values_Entered,Interest,""), "")</f>
        <v>29.388001305960117</v>
      </c>
      <c r="H122" s="5">
        <f>IFERROR(IF(Loan_Not_Paid*Values_Entered,Ending_Balance,""), "")</f>
        <v>7037.7932249454843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7037.7932249454843</v>
      </c>
      <c r="E123" s="5">
        <f>IFERROR(IF(Loan_Not_Paid*Values_Entered,Monthly_Payment,""), "")</f>
        <v>115.9587293207142</v>
      </c>
      <c r="F123" s="5">
        <f>IFERROR(IF(Loan_Not_Paid*Values_Entered,Principal,""), "")</f>
        <v>86.927832267814949</v>
      </c>
      <c r="G123" s="5">
        <f>IFERROR(IF(Loan_Not_Paid*Values_Entered,Interest,""), "")</f>
        <v>29.030897052899249</v>
      </c>
      <c r="H123" s="5">
        <f>IFERROR(IF(Loan_Not_Paid*Values_Entered,Ending_Balance,""), "")</f>
        <v>6950.8653926776733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6950.8653926776733</v>
      </c>
      <c r="E124" s="5">
        <f>IFERROR(IF(Loan_Not_Paid*Values_Entered,Monthly_Payment,""), "")</f>
        <v>115.9587293207142</v>
      </c>
      <c r="F124" s="5">
        <f>IFERROR(IF(Loan_Not_Paid*Values_Entered,Principal,""), "")</f>
        <v>87.286409575919691</v>
      </c>
      <c r="G124" s="5">
        <f>IFERROR(IF(Loan_Not_Paid*Values_Entered,Interest,""), "")</f>
        <v>28.672319744794514</v>
      </c>
      <c r="H124" s="5">
        <f>IFERROR(IF(Loan_Not_Paid*Values_Entered,Ending_Balance,""), "")</f>
        <v>6863.5789831017573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6863.5789831017573</v>
      </c>
      <c r="E125" s="5">
        <f>IFERROR(IF(Loan_Not_Paid*Values_Entered,Monthly_Payment,""), "")</f>
        <v>115.9587293207142</v>
      </c>
      <c r="F125" s="5">
        <f>IFERROR(IF(Loan_Not_Paid*Values_Entered,Principal,""), "")</f>
        <v>87.646466015420359</v>
      </c>
      <c r="G125" s="5">
        <f>IFERROR(IF(Loan_Not_Paid*Values_Entered,Interest,""), "")</f>
        <v>28.312263305293847</v>
      </c>
      <c r="H125" s="5">
        <f>IFERROR(IF(Loan_Not_Paid*Values_Entered,Ending_Balance,""), "")</f>
        <v>6775.9325170863376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6775.9325170863376</v>
      </c>
      <c r="E126" s="5">
        <f>IFERROR(IF(Loan_Not_Paid*Values_Entered,Monthly_Payment,""), "")</f>
        <v>115.9587293207142</v>
      </c>
      <c r="F126" s="5">
        <f>IFERROR(IF(Loan_Not_Paid*Values_Entered,Principal,""), "")</f>
        <v>88.008007687733965</v>
      </c>
      <c r="G126" s="5">
        <f>IFERROR(IF(Loan_Not_Paid*Values_Entered,Interest,""), "")</f>
        <v>27.950721632980233</v>
      </c>
      <c r="H126" s="5">
        <f>IFERROR(IF(Loan_Not_Paid*Values_Entered,Ending_Balance,""), "")</f>
        <v>6687.9245093986065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6687.9245093986065</v>
      </c>
      <c r="E127" s="5">
        <f>IFERROR(IF(Loan_Not_Paid*Values_Entered,Monthly_Payment,""), "")</f>
        <v>115.9587293207142</v>
      </c>
      <c r="F127" s="5">
        <f>IFERROR(IF(Loan_Not_Paid*Values_Entered,Principal,""), "")</f>
        <v>88.371040719445872</v>
      </c>
      <c r="G127" s="5">
        <f>IFERROR(IF(Loan_Not_Paid*Values_Entered,Interest,""), "")</f>
        <v>27.587688601268336</v>
      </c>
      <c r="H127" s="5">
        <f>IFERROR(IF(Loan_Not_Paid*Values_Entered,Ending_Balance,""), "")</f>
        <v>6599.5534686791616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6599.5534686791616</v>
      </c>
      <c r="E128" s="5">
        <f>IFERROR(IF(Loan_Not_Paid*Values_Entered,Monthly_Payment,""), "")</f>
        <v>115.9587293207142</v>
      </c>
      <c r="F128" s="5">
        <f>IFERROR(IF(Loan_Not_Paid*Values_Entered,Principal,""), "")</f>
        <v>88.735571262413586</v>
      </c>
      <c r="G128" s="5">
        <f>IFERROR(IF(Loan_Not_Paid*Values_Entered,Interest,""), "")</f>
        <v>27.223158058300623</v>
      </c>
      <c r="H128" s="5">
        <f>IFERROR(IF(Loan_Not_Paid*Values_Entered,Ending_Balance,""), "")</f>
        <v>6510.8178974167531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6510.8178974167531</v>
      </c>
      <c r="E129" s="5">
        <f>IFERROR(IF(Loan_Not_Paid*Values_Entered,Monthly_Payment,""), "")</f>
        <v>115.9587293207142</v>
      </c>
      <c r="F129" s="5">
        <f>IFERROR(IF(Loan_Not_Paid*Values_Entered,Principal,""), "")</f>
        <v>89.101605493871048</v>
      </c>
      <c r="G129" s="5">
        <f>IFERROR(IF(Loan_Not_Paid*Values_Entered,Interest,""), "")</f>
        <v>26.857123826843157</v>
      </c>
      <c r="H129" s="5">
        <f>IFERROR(IF(Loan_Not_Paid*Values_Entered,Ending_Balance,""), "")</f>
        <v>6421.7162919228831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6421.7162919228831</v>
      </c>
      <c r="E130" s="5">
        <f>IFERROR(IF(Loan_Not_Paid*Values_Entered,Monthly_Payment,""), "")</f>
        <v>115.9587293207142</v>
      </c>
      <c r="F130" s="5">
        <f>IFERROR(IF(Loan_Not_Paid*Values_Entered,Principal,""), "")</f>
        <v>89.469149616533272</v>
      </c>
      <c r="G130" s="5">
        <f>IFERROR(IF(Loan_Not_Paid*Values_Entered,Interest,""), "")</f>
        <v>26.489579704180944</v>
      </c>
      <c r="H130" s="5">
        <f>IFERROR(IF(Loan_Not_Paid*Values_Entered,Ending_Balance,""), "")</f>
        <v>6332.247142306358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6332.247142306358</v>
      </c>
      <c r="E131" s="5">
        <f>IFERROR(IF(Loan_Not_Paid*Values_Entered,Monthly_Payment,""), "")</f>
        <v>115.9587293207142</v>
      </c>
      <c r="F131" s="5">
        <f>IFERROR(IF(Loan_Not_Paid*Values_Entered,Principal,""), "")</f>
        <v>89.838209858701461</v>
      </c>
      <c r="G131" s="5">
        <f>IFERROR(IF(Loan_Not_Paid*Values_Entered,Interest,""), "")</f>
        <v>26.120519462012744</v>
      </c>
      <c r="H131" s="5">
        <f>IFERROR(IF(Loan_Not_Paid*Values_Entered,Ending_Balance,""), "")</f>
        <v>6242.408932447659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6242.408932447659</v>
      </c>
      <c r="E132" s="5">
        <f>IFERROR(IF(Loan_Not_Paid*Values_Entered,Monthly_Payment,""), "")</f>
        <v>115.9587293207142</v>
      </c>
      <c r="F132" s="5">
        <f>IFERROR(IF(Loan_Not_Paid*Values_Entered,Principal,""), "")</f>
        <v>90.208792474368607</v>
      </c>
      <c r="G132" s="5">
        <f>IFERROR(IF(Loan_Not_Paid*Values_Entered,Interest,""), "")</f>
        <v>25.749936846345605</v>
      </c>
      <c r="H132" s="5">
        <f>IFERROR(IF(Loan_Not_Paid*Values_Entered,Ending_Balance,""), "")</f>
        <v>6152.2001399732908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6152.2001399732908</v>
      </c>
      <c r="E133" s="5">
        <f>IFERROR(IF(Loan_Not_Paid*Values_Entered,Monthly_Payment,""), "")</f>
        <v>115.9587293207142</v>
      </c>
      <c r="F133" s="5">
        <f>IFERROR(IF(Loan_Not_Paid*Values_Entered,Principal,""), "")</f>
        <v>90.580903743325365</v>
      </c>
      <c r="G133" s="5">
        <f>IFERROR(IF(Loan_Not_Paid*Values_Entered,Interest,""), "")</f>
        <v>25.377825577388833</v>
      </c>
      <c r="H133" s="5">
        <f>IFERROR(IF(Loan_Not_Paid*Values_Entered,Ending_Balance,""), "")</f>
        <v>6061.6192362299662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6061.6192362299662</v>
      </c>
      <c r="E134" s="5">
        <f>IFERROR(IF(Loan_Not_Paid*Values_Entered,Monthly_Payment,""), "")</f>
        <v>115.9587293207142</v>
      </c>
      <c r="F134" s="5">
        <f>IFERROR(IF(Loan_Not_Paid*Values_Entered,Principal,""), "")</f>
        <v>90.954549971266587</v>
      </c>
      <c r="G134" s="5">
        <f>IFERROR(IF(Loan_Not_Paid*Values_Entered,Interest,""), "")</f>
        <v>25.004179349447611</v>
      </c>
      <c r="H134" s="5">
        <f>IFERROR(IF(Loan_Not_Paid*Values_Entered,Ending_Balance,""), "")</f>
        <v>5970.664686258704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5970.664686258704</v>
      </c>
      <c r="E135" s="5">
        <f>IFERROR(IF(Loan_Not_Paid*Values_Entered,Monthly_Payment,""), "")</f>
        <v>115.9587293207142</v>
      </c>
      <c r="F135" s="5">
        <f>IFERROR(IF(Loan_Not_Paid*Values_Entered,Principal,""), "")</f>
        <v>91.329737489898065</v>
      </c>
      <c r="G135" s="5">
        <f>IFERROR(IF(Loan_Not_Paid*Values_Entered,Interest,""), "")</f>
        <v>24.628991830816137</v>
      </c>
      <c r="H135" s="5">
        <f>IFERROR(IF(Loan_Not_Paid*Values_Entered,Ending_Balance,""), "")</f>
        <v>5879.3349487688138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5879.3349487688138</v>
      </c>
      <c r="E136" s="5">
        <f>IFERROR(IF(Loan_Not_Paid*Values_Entered,Monthly_Payment,""), "")</f>
        <v>115.9587293207142</v>
      </c>
      <c r="F136" s="5">
        <f>IFERROR(IF(Loan_Not_Paid*Values_Entered,Principal,""), "")</f>
        <v>91.706472657043903</v>
      </c>
      <c r="G136" s="5">
        <f>IFERROR(IF(Loan_Not_Paid*Values_Entered,Interest,""), "")</f>
        <v>24.252256663670313</v>
      </c>
      <c r="H136" s="5">
        <f>IFERROR(IF(Loan_Not_Paid*Values_Entered,Ending_Balance,""), "")</f>
        <v>5787.6284761117677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5787.6284761117677</v>
      </c>
      <c r="E137" s="5">
        <f>IFERROR(IF(Loan_Not_Paid*Values_Entered,Monthly_Payment,""), "")</f>
        <v>115.9587293207142</v>
      </c>
      <c r="F137" s="5">
        <f>IFERROR(IF(Loan_Not_Paid*Values_Entered,Principal,""), "")</f>
        <v>92.084761856754199</v>
      </c>
      <c r="G137" s="5">
        <f>IFERROR(IF(Loan_Not_Paid*Values_Entered,Interest,""), "")</f>
        <v>23.873967463960003</v>
      </c>
      <c r="H137" s="5">
        <f>IFERROR(IF(Loan_Not_Paid*Values_Entered,Ending_Balance,""), "")</f>
        <v>5695.5437142550181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5695.5437142550181</v>
      </c>
      <c r="E138" s="5">
        <f>IFERROR(IF(Loan_Not_Paid*Values_Entered,Monthly_Payment,""), "")</f>
        <v>115.9587293207142</v>
      </c>
      <c r="F138" s="5">
        <f>IFERROR(IF(Loan_Not_Paid*Values_Entered,Principal,""), "")</f>
        <v>92.464611499413309</v>
      </c>
      <c r="G138" s="5">
        <f>IFERROR(IF(Loan_Not_Paid*Values_Entered,Interest,""), "")</f>
        <v>23.494117821300893</v>
      </c>
      <c r="H138" s="5">
        <f>IFERROR(IF(Loan_Not_Paid*Values_Entered,Ending_Balance,""), "")</f>
        <v>5603.0791027556043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5603.0791027556043</v>
      </c>
      <c r="E139" s="5">
        <f>IFERROR(IF(Loan_Not_Paid*Values_Entered,Monthly_Payment,""), "")</f>
        <v>115.9587293207142</v>
      </c>
      <c r="F139" s="5">
        <f>IFERROR(IF(Loan_Not_Paid*Values_Entered,Principal,""), "")</f>
        <v>92.846028021848397</v>
      </c>
      <c r="G139" s="5">
        <f>IFERROR(IF(Loan_Not_Paid*Values_Entered,Interest,""), "")</f>
        <v>23.112701298865815</v>
      </c>
      <c r="H139" s="5">
        <f>IFERROR(IF(Loan_Not_Paid*Values_Entered,Ending_Balance,""), "")</f>
        <v>5510.2330747337583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5510.2330747337583</v>
      </c>
      <c r="E140" s="5">
        <f>IFERROR(IF(Loan_Not_Paid*Values_Entered,Monthly_Payment,""), "")</f>
        <v>115.9587293207142</v>
      </c>
      <c r="F140" s="5">
        <f>IFERROR(IF(Loan_Not_Paid*Values_Entered,Principal,""), "")</f>
        <v>93.229017887438516</v>
      </c>
      <c r="G140" s="5">
        <f>IFERROR(IF(Loan_Not_Paid*Values_Entered,Interest,""), "")</f>
        <v>22.729711433275686</v>
      </c>
      <c r="H140" s="5">
        <f>IFERROR(IF(Loan_Not_Paid*Values_Entered,Ending_Balance,""), "")</f>
        <v>5417.0040568463301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5417.0040568463301</v>
      </c>
      <c r="E141" s="5">
        <f>IFERROR(IF(Loan_Not_Paid*Values_Entered,Monthly_Payment,""), "")</f>
        <v>115.9587293207142</v>
      </c>
      <c r="F141" s="5">
        <f>IFERROR(IF(Loan_Not_Paid*Values_Entered,Principal,""), "")</f>
        <v>93.613587586224199</v>
      </c>
      <c r="G141" s="5">
        <f>IFERROR(IF(Loan_Not_Paid*Values_Entered,Interest,""), "")</f>
        <v>22.345141734490007</v>
      </c>
      <c r="H141" s="5">
        <f>IFERROR(IF(Loan_Not_Paid*Values_Entered,Ending_Balance,""), "")</f>
        <v>5323.3904692601063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5323.3904692601063</v>
      </c>
      <c r="E142" s="5">
        <f>IFERROR(IF(Loan_Not_Paid*Values_Entered,Monthly_Payment,""), "")</f>
        <v>115.9587293207142</v>
      </c>
      <c r="F142" s="5">
        <f>IFERROR(IF(Loan_Not_Paid*Values_Entered,Principal,""), "")</f>
        <v>93.999743635017381</v>
      </c>
      <c r="G142" s="5">
        <f>IFERROR(IF(Loan_Not_Paid*Values_Entered,Interest,""), "")</f>
        <v>21.958985685696828</v>
      </c>
      <c r="H142" s="5">
        <f>IFERROR(IF(Loan_Not_Paid*Values_Entered,Ending_Balance,""), "")</f>
        <v>5229.3907256250932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5229.3907256250932</v>
      </c>
      <c r="E143" s="5">
        <f>IFERROR(IF(Loan_Not_Paid*Values_Entered,Monthly_Payment,""), "")</f>
        <v>115.9587293207142</v>
      </c>
      <c r="F143" s="5">
        <f>IFERROR(IF(Loan_Not_Paid*Values_Entered,Principal,""), "")</f>
        <v>94.387492577511821</v>
      </c>
      <c r="G143" s="5">
        <f>IFERROR(IF(Loan_Not_Paid*Values_Entered,Interest,""), "")</f>
        <v>21.571236743202384</v>
      </c>
      <c r="H143" s="5">
        <f>IFERROR(IF(Loan_Not_Paid*Values_Entered,Ending_Balance,""), "")</f>
        <v>5135.0032330475842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5135.0032330475842</v>
      </c>
      <c r="E144" s="5">
        <f>IFERROR(IF(Loan_Not_Paid*Values_Entered,Monthly_Payment,""), "")</f>
        <v>115.9587293207142</v>
      </c>
      <c r="F144" s="5">
        <f>IFERROR(IF(Loan_Not_Paid*Values_Entered,Principal,""), "")</f>
        <v>94.776840984394056</v>
      </c>
      <c r="G144" s="5">
        <f>IFERROR(IF(Loan_Not_Paid*Values_Entered,Interest,""), "")</f>
        <v>21.181888336320146</v>
      </c>
      <c r="H144" s="5">
        <f>IFERROR(IF(Loan_Not_Paid*Values_Entered,Ending_Balance,""), "")</f>
        <v>5040.2263920631922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5040.2263920631922</v>
      </c>
      <c r="E145" s="5">
        <f>IFERROR(IF(Loan_Not_Paid*Values_Entered,Monthly_Payment,""), "")</f>
        <v>115.9587293207142</v>
      </c>
      <c r="F145" s="5">
        <f>IFERROR(IF(Loan_Not_Paid*Values_Entered,Principal,""), "")</f>
        <v>95.167795453454673</v>
      </c>
      <c r="G145" s="5">
        <f>IFERROR(IF(Loan_Not_Paid*Values_Entered,Interest,""), "")</f>
        <v>20.790933867259522</v>
      </c>
      <c r="H145" s="5">
        <f>IFERROR(IF(Loan_Not_Paid*Values_Entered,Ending_Balance,""), "")</f>
        <v>4945.0585966097387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4945.0585966097387</v>
      </c>
      <c r="E146" s="5">
        <f>IFERROR(IF(Loan_Not_Paid*Values_Entered,Monthly_Payment,""), "")</f>
        <v>115.9587293207142</v>
      </c>
      <c r="F146" s="5">
        <f>IFERROR(IF(Loan_Not_Paid*Values_Entered,Principal,""), "")</f>
        <v>95.560362609700192</v>
      </c>
      <c r="G146" s="5">
        <f>IFERROR(IF(Loan_Not_Paid*Values_Entered,Interest,""), "")</f>
        <v>20.398366711014017</v>
      </c>
      <c r="H146" s="5">
        <f>IFERROR(IF(Loan_Not_Paid*Values_Entered,Ending_Balance,""), "")</f>
        <v>4849.4982340000497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4849.4982340000497</v>
      </c>
      <c r="E147" s="5">
        <f>IFERROR(IF(Loan_Not_Paid*Values_Entered,Monthly_Payment,""), "")</f>
        <v>115.9587293207142</v>
      </c>
      <c r="F147" s="5">
        <f>IFERROR(IF(Loan_Not_Paid*Values_Entered,Principal,""), "")</f>
        <v>95.954549105465205</v>
      </c>
      <c r="G147" s="5">
        <f>IFERROR(IF(Loan_Not_Paid*Values_Entered,Interest,""), "")</f>
        <v>20.004180215249004</v>
      </c>
      <c r="H147" s="5">
        <f>IFERROR(IF(Loan_Not_Paid*Values_Entered,Ending_Balance,""), "")</f>
        <v>4753.5436848945865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4753.5436848945865</v>
      </c>
      <c r="E148" s="5">
        <f>IFERROR(IF(Loan_Not_Paid*Values_Entered,Monthly_Payment,""), "")</f>
        <v>115.9587293207142</v>
      </c>
      <c r="F148" s="5">
        <f>IFERROR(IF(Loan_Not_Paid*Values_Entered,Principal,""), "")</f>
        <v>96.350361620525234</v>
      </c>
      <c r="G148" s="5">
        <f>IFERROR(IF(Loan_Not_Paid*Values_Entered,Interest,""), "")</f>
        <v>19.608367700188968</v>
      </c>
      <c r="H148" s="5">
        <f>IFERROR(IF(Loan_Not_Paid*Values_Entered,Ending_Balance,""), "")</f>
        <v>4657.1933232740557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4657.1933232740557</v>
      </c>
      <c r="E149" s="5">
        <f>IFERROR(IF(Loan_Not_Paid*Values_Entered,Monthly_Payment,""), "")</f>
        <v>115.9587293207142</v>
      </c>
      <c r="F149" s="5">
        <f>IFERROR(IF(Loan_Not_Paid*Values_Entered,Principal,""), "")</f>
        <v>96.747806862209913</v>
      </c>
      <c r="G149" s="5">
        <f>IFERROR(IF(Loan_Not_Paid*Values_Entered,Interest,""), "")</f>
        <v>19.210922458504296</v>
      </c>
      <c r="H149" s="5">
        <f>IFERROR(IF(Loan_Not_Paid*Values_Entered,Ending_Balance,""), "")</f>
        <v>4560.4455164118517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4560.4455164118517</v>
      </c>
      <c r="E150" s="5">
        <f>IFERROR(IF(Loan_Not_Paid*Values_Entered,Monthly_Payment,""), "")</f>
        <v>115.9587293207142</v>
      </c>
      <c r="F150" s="5">
        <f>IFERROR(IF(Loan_Not_Paid*Values_Entered,Principal,""), "")</f>
        <v>97.146891565516512</v>
      </c>
      <c r="G150" s="5">
        <f>IFERROR(IF(Loan_Not_Paid*Values_Entered,Interest,""), "")</f>
        <v>18.811837755197683</v>
      </c>
      <c r="H150" s="5">
        <f>IFERROR(IF(Loan_Not_Paid*Values_Entered,Ending_Balance,""), "")</f>
        <v>4463.2986248463421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4463.2986248463421</v>
      </c>
      <c r="E151" s="5">
        <f>IFERROR(IF(Loan_Not_Paid*Values_Entered,Monthly_Payment,""), "")</f>
        <v>115.9587293207142</v>
      </c>
      <c r="F151" s="5">
        <f>IFERROR(IF(Loan_Not_Paid*Values_Entered,Principal,""), "")</f>
        <v>97.547622493224267</v>
      </c>
      <c r="G151" s="5">
        <f>IFERROR(IF(Loan_Not_Paid*Values_Entered,Interest,""), "")</f>
        <v>18.411106827489924</v>
      </c>
      <c r="H151" s="5">
        <f>IFERROR(IF(Loan_Not_Paid*Values_Entered,Ending_Balance,""), "")</f>
        <v>4365.7510023531213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4365.7510023531213</v>
      </c>
      <c r="E152" s="5">
        <f>IFERROR(IF(Loan_Not_Paid*Values_Entered,Monthly_Payment,""), "")</f>
        <v>115.9587293207142</v>
      </c>
      <c r="F152" s="5">
        <f>IFERROR(IF(Loan_Not_Paid*Values_Entered,Principal,""), "")</f>
        <v>97.950006436008834</v>
      </c>
      <c r="G152" s="5">
        <f>IFERROR(IF(Loan_Not_Paid*Values_Entered,Interest,""), "")</f>
        <v>18.008722884705378</v>
      </c>
      <c r="H152" s="5">
        <f>IFERROR(IF(Loan_Not_Paid*Values_Entered,Ending_Balance,""), "")</f>
        <v>4267.8009959171177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4267.8009959171177</v>
      </c>
      <c r="E153" s="5">
        <f>IFERROR(IF(Loan_Not_Paid*Values_Entered,Monthly_Payment,""), "")</f>
        <v>115.9587293207142</v>
      </c>
      <c r="F153" s="5">
        <f>IFERROR(IF(Loan_Not_Paid*Values_Entered,Principal,""), "")</f>
        <v>98.354050212557368</v>
      </c>
      <c r="G153" s="5">
        <f>IFERROR(IF(Loan_Not_Paid*Values_Entered,Interest,""), "")</f>
        <v>17.604679108156841</v>
      </c>
      <c r="H153" s="5">
        <f>IFERROR(IF(Loan_Not_Paid*Values_Entered,Ending_Balance,""), "")</f>
        <v>4169.4469457045561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4169.4469457045561</v>
      </c>
      <c r="E154" s="5">
        <f>IFERROR(IF(Loan_Not_Paid*Values_Entered,Monthly_Payment,""), "")</f>
        <v>115.9587293207142</v>
      </c>
      <c r="F154" s="5">
        <f>IFERROR(IF(Loan_Not_Paid*Values_Entered,Principal,""), "")</f>
        <v>98.759760669684169</v>
      </c>
      <c r="G154" s="5">
        <f>IFERROR(IF(Loan_Not_Paid*Values_Entered,Interest,""), "")</f>
        <v>17.198968651030043</v>
      </c>
      <c r="H154" s="5">
        <f>IFERROR(IF(Loan_Not_Paid*Values_Entered,Ending_Balance,""), "")</f>
        <v>4070.6871850348798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4070.6871850348798</v>
      </c>
      <c r="E155" s="5">
        <f>IFERROR(IF(Loan_Not_Paid*Values_Entered,Monthly_Payment,""), "")</f>
        <v>115.9587293207142</v>
      </c>
      <c r="F155" s="5">
        <f>IFERROR(IF(Loan_Not_Paid*Values_Entered,Principal,""), "")</f>
        <v>99.167144682446619</v>
      </c>
      <c r="G155" s="5">
        <f>IFERROR(IF(Loan_Not_Paid*Values_Entered,Interest,""), "")</f>
        <v>16.791584638267594</v>
      </c>
      <c r="H155" s="5">
        <f>IFERROR(IF(Loan_Not_Paid*Values_Entered,Ending_Balance,""), "")</f>
        <v>3971.5200403524323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3971.5200403524323</v>
      </c>
      <c r="E156" s="5">
        <f>IFERROR(IF(Loan_Not_Paid*Values_Entered,Monthly_Payment,""), "")</f>
        <v>115.9587293207142</v>
      </c>
      <c r="F156" s="5">
        <f>IFERROR(IF(Loan_Not_Paid*Values_Entered,Principal,""), "")</f>
        <v>99.576209154261718</v>
      </c>
      <c r="G156" s="5">
        <f>IFERROR(IF(Loan_Not_Paid*Values_Entered,Interest,""), "")</f>
        <v>16.382520166452501</v>
      </c>
      <c r="H156" s="5">
        <f>IFERROR(IF(Loan_Not_Paid*Values_Entered,Ending_Balance,""), "")</f>
        <v>3871.9438311981758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3871.9438311981758</v>
      </c>
      <c r="E157" s="5">
        <f>IFERROR(IF(Loan_Not_Paid*Values_Entered,Monthly_Payment,""), "")</f>
        <v>115.9587293207142</v>
      </c>
      <c r="F157" s="5">
        <f>IFERROR(IF(Loan_Not_Paid*Values_Entered,Principal,""), "")</f>
        <v>99.986961017023035</v>
      </c>
      <c r="G157" s="5">
        <f>IFERROR(IF(Loan_Not_Paid*Values_Entered,Interest,""), "")</f>
        <v>15.971768303691171</v>
      </c>
      <c r="H157" s="5">
        <f>IFERROR(IF(Loan_Not_Paid*Values_Entered,Ending_Balance,""), "")</f>
        <v>3771.956870181155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3771.956870181155</v>
      </c>
      <c r="E158" s="5">
        <f>IFERROR(IF(Loan_Not_Paid*Values_Entered,Monthly_Payment,""), "")</f>
        <v>115.9587293207142</v>
      </c>
      <c r="F158" s="5">
        <f>IFERROR(IF(Loan_Not_Paid*Values_Entered,Principal,""), "")</f>
        <v>100.39940723121826</v>
      </c>
      <c r="G158" s="5">
        <f>IFERROR(IF(Loan_Not_Paid*Values_Entered,Interest,""), "")</f>
        <v>15.55932208949595</v>
      </c>
      <c r="H158" s="5">
        <f>IFERROR(IF(Loan_Not_Paid*Values_Entered,Ending_Balance,""), "")</f>
        <v>3671.5574629499424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3671.5574629499424</v>
      </c>
      <c r="E159" s="5">
        <f>IFERROR(IF(Loan_Not_Paid*Values_Entered,Monthly_Payment,""), "")</f>
        <v>115.9587293207142</v>
      </c>
      <c r="F159" s="5">
        <f>IFERROR(IF(Loan_Not_Paid*Values_Entered,Principal,""), "")</f>
        <v>100.81355478604702</v>
      </c>
      <c r="G159" s="5">
        <f>IFERROR(IF(Loan_Not_Paid*Values_Entered,Interest,""), "")</f>
        <v>15.145174534667174</v>
      </c>
      <c r="H159" s="5">
        <f>IFERROR(IF(Loan_Not_Paid*Values_Entered,Ending_Balance,""), "")</f>
        <v>3570.7439081638986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3570.7439081638986</v>
      </c>
      <c r="E160" s="5">
        <f>IFERROR(IF(Loan_Not_Paid*Values_Entered,Monthly_Payment,""), "")</f>
        <v>115.9587293207142</v>
      </c>
      <c r="F160" s="5">
        <f>IFERROR(IF(Loan_Not_Paid*Values_Entered,Principal,""), "")</f>
        <v>101.22941069953947</v>
      </c>
      <c r="G160" s="5">
        <f>IFERROR(IF(Loan_Not_Paid*Values_Entered,Interest,""), "")</f>
        <v>14.729318621174732</v>
      </c>
      <c r="H160" s="5">
        <f>IFERROR(IF(Loan_Not_Paid*Values_Entered,Ending_Balance,""), "")</f>
        <v>3469.5144974643626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3469.5144974643626</v>
      </c>
      <c r="E161" s="5">
        <f>IFERROR(IF(Loan_Not_Paid*Values_Entered,Monthly_Payment,""), "")</f>
        <v>115.9587293207142</v>
      </c>
      <c r="F161" s="5">
        <f>IFERROR(IF(Loan_Not_Paid*Values_Entered,Principal,""), "")</f>
        <v>101.64698201867508</v>
      </c>
      <c r="G161" s="5">
        <f>IFERROR(IF(Loan_Not_Paid*Values_Entered,Interest,""), "")</f>
        <v>14.31174730203913</v>
      </c>
      <c r="H161" s="5">
        <f>IFERROR(IF(Loan_Not_Paid*Values_Entered,Ending_Balance,""), "")</f>
        <v>3367.8675154456869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3367.8675154456869</v>
      </c>
      <c r="E162" s="5">
        <f>IFERROR(IF(Loan_Not_Paid*Values_Entered,Monthly_Payment,""), "")</f>
        <v>115.9587293207142</v>
      </c>
      <c r="F162" s="5">
        <f>IFERROR(IF(Loan_Not_Paid*Values_Entered,Principal,""), "")</f>
        <v>102.06627581950211</v>
      </c>
      <c r="G162" s="5">
        <f>IFERROR(IF(Loan_Not_Paid*Values_Entered,Interest,""), "")</f>
        <v>13.892453501212096</v>
      </c>
      <c r="H162" s="5">
        <f>IFERROR(IF(Loan_Not_Paid*Values_Entered,Ending_Balance,""), "")</f>
        <v>3265.801239626202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3265.801239626202</v>
      </c>
      <c r="E163" s="5">
        <f>IFERROR(IF(Loan_Not_Paid*Values_Entered,Monthly_Payment,""), "")</f>
        <v>115.9587293207142</v>
      </c>
      <c r="F163" s="5">
        <f>IFERROR(IF(Loan_Not_Paid*Values_Entered,Principal,""), "")</f>
        <v>102.48729920725756</v>
      </c>
      <c r="G163" s="5">
        <f>IFERROR(IF(Loan_Not_Paid*Values_Entered,Interest,""), "")</f>
        <v>13.47143011345665</v>
      </c>
      <c r="H163" s="5">
        <f>IFERROR(IF(Loan_Not_Paid*Values_Entered,Ending_Balance,""), "")</f>
        <v>3163.3139404189387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3163.3139404189387</v>
      </c>
      <c r="E164" s="5">
        <f>IFERROR(IF(Loan_Not_Paid*Values_Entered,Monthly_Payment,""), "")</f>
        <v>115.9587293207142</v>
      </c>
      <c r="F164" s="5">
        <f>IFERROR(IF(Loan_Not_Paid*Values_Entered,Principal,""), "")</f>
        <v>102.91005931648749</v>
      </c>
      <c r="G164" s="5">
        <f>IFERROR(IF(Loan_Not_Paid*Values_Entered,Interest,""), "")</f>
        <v>13.048670004226711</v>
      </c>
      <c r="H164" s="5">
        <f>IFERROR(IF(Loan_Not_Paid*Values_Entered,Ending_Balance,""), "")</f>
        <v>3060.4038811024548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3060.4038811024548</v>
      </c>
      <c r="E165" s="5">
        <f>IFERROR(IF(Loan_Not_Paid*Values_Entered,Monthly_Payment,""), "")</f>
        <v>115.9587293207142</v>
      </c>
      <c r="F165" s="5">
        <f>IFERROR(IF(Loan_Not_Paid*Values_Entered,Principal,""), "")</f>
        <v>103.334563311168</v>
      </c>
      <c r="G165" s="5">
        <f>IFERROR(IF(Loan_Not_Paid*Values_Entered,Interest,""), "")</f>
        <v>12.624166009546203</v>
      </c>
      <c r="H165" s="5">
        <f>IFERROR(IF(Loan_Not_Paid*Values_Entered,Ending_Balance,""), "")</f>
        <v>2957.0693177912908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2957.0693177912908</v>
      </c>
      <c r="E166" s="5">
        <f>IFERROR(IF(Loan_Not_Paid*Values_Entered,Monthly_Payment,""), "")</f>
        <v>115.9587293207142</v>
      </c>
      <c r="F166" s="5">
        <f>IFERROR(IF(Loan_Not_Paid*Values_Entered,Principal,""), "")</f>
        <v>103.76081838482656</v>
      </c>
      <c r="G166" s="5">
        <f>IFERROR(IF(Loan_Not_Paid*Values_Entered,Interest,""), "")</f>
        <v>12.197910935887633</v>
      </c>
      <c r="H166" s="5">
        <f>IFERROR(IF(Loan_Not_Paid*Values_Entered,Ending_Balance,""), "")</f>
        <v>2853.3084994064702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2853.3084994064702</v>
      </c>
      <c r="E167" s="5">
        <f>IFERROR(IF(Loan_Not_Paid*Values_Entered,Monthly_Payment,""), "")</f>
        <v>115.9587293207142</v>
      </c>
      <c r="F167" s="5">
        <f>IFERROR(IF(Loan_Not_Paid*Values_Entered,Principal,""), "")</f>
        <v>104.18883176066399</v>
      </c>
      <c r="G167" s="5">
        <f>IFERROR(IF(Loan_Not_Paid*Values_Entered,Interest,""), "")</f>
        <v>11.769897560050223</v>
      </c>
      <c r="H167" s="5">
        <f>IFERROR(IF(Loan_Not_Paid*Values_Entered,Ending_Balance,""), "")</f>
        <v>2749.1196676458057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2749.1196676458057</v>
      </c>
      <c r="E168" s="5">
        <f>IFERROR(IF(Loan_Not_Paid*Values_Entered,Monthly_Payment,""), "")</f>
        <v>115.9587293207142</v>
      </c>
      <c r="F168" s="5">
        <f>IFERROR(IF(Loan_Not_Paid*Values_Entered,Principal,""), "")</f>
        <v>104.61861069167671</v>
      </c>
      <c r="G168" s="5">
        <f>IFERROR(IF(Loan_Not_Paid*Values_Entered,Interest,""), "")</f>
        <v>11.340118629037484</v>
      </c>
      <c r="H168" s="5">
        <f>IFERROR(IF(Loan_Not_Paid*Values_Entered,Ending_Balance,""), "")</f>
        <v>2644.5010569541373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2644.5010569541373</v>
      </c>
      <c r="E169" s="5">
        <f>IFERROR(IF(Loan_Not_Paid*Values_Entered,Monthly_Payment,""), "")</f>
        <v>115.9587293207142</v>
      </c>
      <c r="F169" s="5">
        <f>IFERROR(IF(Loan_Not_Paid*Values_Entered,Principal,""), "")</f>
        <v>105.05016246077989</v>
      </c>
      <c r="G169" s="5">
        <f>IFERROR(IF(Loan_Not_Paid*Values_Entered,Interest,""), "")</f>
        <v>10.908566859934318</v>
      </c>
      <c r="H169" s="5">
        <f>IFERROR(IF(Loan_Not_Paid*Values_Entered,Ending_Balance,""), "")</f>
        <v>2539.4508944933586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2539.4508944933586</v>
      </c>
      <c r="E170" s="5">
        <f>IFERROR(IF(Loan_Not_Paid*Values_Entered,Monthly_Payment,""), "")</f>
        <v>115.9587293207142</v>
      </c>
      <c r="F170" s="5">
        <f>IFERROR(IF(Loan_Not_Paid*Values_Entered,Principal,""), "")</f>
        <v>105.48349438093059</v>
      </c>
      <c r="G170" s="5">
        <f>IFERROR(IF(Loan_Not_Paid*Values_Entered,Interest,""), "")</f>
        <v>10.475234939783601</v>
      </c>
      <c r="H170" s="5">
        <f>IFERROR(IF(Loan_Not_Paid*Values_Entered,Ending_Balance,""), "")</f>
        <v>2433.9674001124331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2433.9674001124331</v>
      </c>
      <c r="E171" s="5">
        <f>IFERROR(IF(Loan_Not_Paid*Values_Entered,Monthly_Payment,""), "")</f>
        <v>115.9587293207142</v>
      </c>
      <c r="F171" s="5">
        <f>IFERROR(IF(Loan_Not_Paid*Values_Entered,Principal,""), "")</f>
        <v>105.91861379525194</v>
      </c>
      <c r="G171" s="5">
        <f>IFERROR(IF(Loan_Not_Paid*Values_Entered,Interest,""), "")</f>
        <v>10.040115525462262</v>
      </c>
      <c r="H171" s="5">
        <f>IFERROR(IF(Loan_Not_Paid*Values_Entered,Ending_Balance,""), "")</f>
        <v>2328.0487863171838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2328.0487863171838</v>
      </c>
      <c r="E172" s="5">
        <f>IFERROR(IF(Loan_Not_Paid*Values_Entered,Monthly_Payment,""), "")</f>
        <v>115.9587293207142</v>
      </c>
      <c r="F172" s="5">
        <f>IFERROR(IF(Loan_Not_Paid*Values_Entered,Principal,""), "")</f>
        <v>106.35552807715737</v>
      </c>
      <c r="G172" s="5">
        <f>IFERROR(IF(Loan_Not_Paid*Values_Entered,Interest,""), "")</f>
        <v>9.6032012435568497</v>
      </c>
      <c r="H172" s="5">
        <f>IFERROR(IF(Loan_Not_Paid*Values_Entered,Ending_Balance,""), "")</f>
        <v>2221.6932582400332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2221.6932582400332</v>
      </c>
      <c r="E173" s="5">
        <f>IFERROR(IF(Loan_Not_Paid*Values_Entered,Monthly_Payment,""), "")</f>
        <v>115.9587293207142</v>
      </c>
      <c r="F173" s="5">
        <f>IFERROR(IF(Loan_Not_Paid*Values_Entered,Principal,""), "")</f>
        <v>106.79424463047563</v>
      </c>
      <c r="G173" s="5">
        <f>IFERROR(IF(Loan_Not_Paid*Values_Entered,Interest,""), "")</f>
        <v>9.1644846902385755</v>
      </c>
      <c r="H173" s="5">
        <f>IFERROR(IF(Loan_Not_Paid*Values_Entered,Ending_Balance,""), "")</f>
        <v>2114.8990136095563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2114.8990136095563</v>
      </c>
      <c r="E174" s="5">
        <f>IFERROR(IF(Loan_Not_Paid*Values_Entered,Monthly_Payment,""), "")</f>
        <v>115.9587293207142</v>
      </c>
      <c r="F174" s="5">
        <f>IFERROR(IF(Loan_Not_Paid*Values_Entered,Principal,""), "")</f>
        <v>107.23477088957634</v>
      </c>
      <c r="G174" s="5">
        <f>IFERROR(IF(Loan_Not_Paid*Values_Entered,Interest,""), "")</f>
        <v>8.7239584311378628</v>
      </c>
      <c r="H174" s="5">
        <f>IFERROR(IF(Loan_Not_Paid*Values_Entered,Ending_Balance,""), "")</f>
        <v>2007.6642427199913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2007.6642427199913</v>
      </c>
      <c r="E175" s="5">
        <f>IFERROR(IF(Loan_Not_Paid*Values_Entered,Monthly_Payment,""), "")</f>
        <v>115.9587293207142</v>
      </c>
      <c r="F175" s="5">
        <f>IFERROR(IF(Loan_Not_Paid*Values_Entered,Principal,""), "")</f>
        <v>107.67711431949584</v>
      </c>
      <c r="G175" s="5">
        <f>IFERROR(IF(Loan_Not_Paid*Values_Entered,Interest,""), "")</f>
        <v>8.2816150012183591</v>
      </c>
      <c r="H175" s="5">
        <f>IFERROR(IF(Loan_Not_Paid*Values_Entered,Ending_Balance,""), "")</f>
        <v>1899.9871284004985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1899.9871284004985</v>
      </c>
      <c r="E176" s="5">
        <f>IFERROR(IF(Loan_Not_Paid*Values_Entered,Monthly_Payment,""), "")</f>
        <v>115.9587293207142</v>
      </c>
      <c r="F176" s="5">
        <f>IFERROR(IF(Loan_Not_Paid*Values_Entered,Principal,""), "")</f>
        <v>108.12128241606376</v>
      </c>
      <c r="G176" s="5">
        <f>IFERROR(IF(Loan_Not_Paid*Values_Entered,Interest,""), "")</f>
        <v>7.8374469046504398</v>
      </c>
      <c r="H176" s="5">
        <f>IFERROR(IF(Loan_Not_Paid*Values_Entered,Ending_Balance,""), "")</f>
        <v>1791.8658459844373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1791.8658459844373</v>
      </c>
      <c r="E177" s="5">
        <f>IFERROR(IF(Loan_Not_Paid*Values_Entered,Monthly_Payment,""), "")</f>
        <v>115.9587293207142</v>
      </c>
      <c r="F177" s="5">
        <f>IFERROR(IF(Loan_Not_Paid*Values_Entered,Principal,""), "")</f>
        <v>108.56728270603004</v>
      </c>
      <c r="G177" s="5">
        <f>IFERROR(IF(Loan_Not_Paid*Values_Entered,Interest,""), "")</f>
        <v>7.3914466146841766</v>
      </c>
      <c r="H177" s="5">
        <f>IFERROR(IF(Loan_Not_Paid*Values_Entered,Ending_Balance,""), "")</f>
        <v>1683.2985632784075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1683.2985632784075</v>
      </c>
      <c r="E178" s="5">
        <f>IFERROR(IF(Loan_Not_Paid*Values_Entered,Monthly_Payment,""), "")</f>
        <v>115.9587293207142</v>
      </c>
      <c r="F178" s="5">
        <f>IFERROR(IF(Loan_Not_Paid*Values_Entered,Principal,""), "")</f>
        <v>109.01512274719241</v>
      </c>
      <c r="G178" s="5">
        <f>IFERROR(IF(Loan_Not_Paid*Values_Entered,Interest,""), "")</f>
        <v>6.9436065735218033</v>
      </c>
      <c r="H178" s="5">
        <f>IFERROR(IF(Loan_Not_Paid*Values_Entered,Ending_Balance,""), "")</f>
        <v>1574.2834405312278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1574.2834405312278</v>
      </c>
      <c r="E179" s="5">
        <f>IFERROR(IF(Loan_Not_Paid*Values_Entered,Monthly_Payment,""), "")</f>
        <v>115.9587293207142</v>
      </c>
      <c r="F179" s="5">
        <f>IFERROR(IF(Loan_Not_Paid*Values_Entered,Principal,""), "")</f>
        <v>109.46481012852458</v>
      </c>
      <c r="G179" s="5">
        <f>IFERROR(IF(Loan_Not_Paid*Values_Entered,Interest,""), "")</f>
        <v>6.4939191921896331</v>
      </c>
      <c r="H179" s="5">
        <f>IFERROR(IF(Loan_Not_Paid*Values_Entered,Ending_Balance,""), "")</f>
        <v>1464.818630402704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1464.818630402704</v>
      </c>
      <c r="E180" s="5">
        <f>IFERROR(IF(Loan_Not_Paid*Values_Entered,Monthly_Payment,""), "")</f>
        <v>115.9587293207142</v>
      </c>
      <c r="F180" s="5">
        <f>IFERROR(IF(Loan_Not_Paid*Values_Entered,Principal,""), "")</f>
        <v>109.91635247030474</v>
      </c>
      <c r="G180" s="5">
        <f>IFERROR(IF(Loan_Not_Paid*Values_Entered,Interest,""), "")</f>
        <v>6.0423768504094699</v>
      </c>
      <c r="H180" s="5">
        <f>IFERROR(IF(Loan_Not_Paid*Values_Entered,Ending_Balance,""), "")</f>
        <v>1354.9022779323968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1354.9022779323968</v>
      </c>
      <c r="E181" s="5">
        <f>IFERROR(IF(Loan_Not_Paid*Values_Entered,Monthly_Payment,""), "")</f>
        <v>115.9587293207142</v>
      </c>
      <c r="F181" s="5">
        <f>IFERROR(IF(Loan_Not_Paid*Values_Entered,Principal,""), "")</f>
        <v>110.36975742424474</v>
      </c>
      <c r="G181" s="5">
        <f>IFERROR(IF(Loan_Not_Paid*Values_Entered,Interest,""), "")</f>
        <v>5.588971896469463</v>
      </c>
      <c r="H181" s="5">
        <f>IFERROR(IF(Loan_Not_Paid*Values_Entered,Ending_Balance,""), "")</f>
        <v>1244.5325205081608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1244.5325205081608</v>
      </c>
      <c r="E182" s="5">
        <f>IFERROR(IF(Loan_Not_Paid*Values_Entered,Monthly_Payment,""), "")</f>
        <v>115.9587293207142</v>
      </c>
      <c r="F182" s="5">
        <f>IFERROR(IF(Loan_Not_Paid*Values_Entered,Principal,""), "")</f>
        <v>110.82503267361976</v>
      </c>
      <c r="G182" s="5">
        <f>IFERROR(IF(Loan_Not_Paid*Values_Entered,Interest,""), "")</f>
        <v>5.1336966470944541</v>
      </c>
      <c r="H182" s="5">
        <f>IFERROR(IF(Loan_Not_Paid*Values_Entered,Ending_Balance,""), "")</f>
        <v>1133.7074878345375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1133.7074878345375</v>
      </c>
      <c r="E183" s="5">
        <f>IFERROR(IF(Loan_Not_Paid*Values_Entered,Monthly_Payment,""), "")</f>
        <v>115.9587293207142</v>
      </c>
      <c r="F183" s="5">
        <f>IFERROR(IF(Loan_Not_Paid*Values_Entered,Principal,""), "")</f>
        <v>111.28218593339844</v>
      </c>
      <c r="G183" s="5">
        <f>IFERROR(IF(Loan_Not_Paid*Values_Entered,Interest,""), "")</f>
        <v>4.676543387315772</v>
      </c>
      <c r="H183" s="5">
        <f>IFERROR(IF(Loan_Not_Paid*Values_Entered,Ending_Balance,""), "")</f>
        <v>1022.4253019011521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1022.4253019011521</v>
      </c>
      <c r="E184" s="5">
        <f>IFERROR(IF(Loan_Not_Paid*Values_Entered,Monthly_Payment,""), "")</f>
        <v>115.9587293207142</v>
      </c>
      <c r="F184" s="5">
        <f>IFERROR(IF(Loan_Not_Paid*Values_Entered,Principal,""), "")</f>
        <v>111.74122495037369</v>
      </c>
      <c r="G184" s="5">
        <f>IFERROR(IF(Loan_Not_Paid*Values_Entered,Interest,""), "")</f>
        <v>4.2175043703405031</v>
      </c>
      <c r="H184" s="5">
        <f>IFERROR(IF(Loan_Not_Paid*Values_Entered,Ending_Balance,""), "")</f>
        <v>910.68407695077622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910.68407695077622</v>
      </c>
      <c r="E185" s="5">
        <f>IFERROR(IF(Loan_Not_Paid*Values_Entered,Monthly_Payment,""), "")</f>
        <v>115.9587293207142</v>
      </c>
      <c r="F185" s="5">
        <f>IFERROR(IF(Loan_Not_Paid*Values_Entered,Principal,""), "")</f>
        <v>112.20215750329399</v>
      </c>
      <c r="G185" s="5">
        <f>IFERROR(IF(Loan_Not_Paid*Values_Entered,Interest,""), "")</f>
        <v>3.7565718174202116</v>
      </c>
      <c r="H185" s="5">
        <f>IFERROR(IF(Loan_Not_Paid*Values_Entered,Ending_Balance,""), "")</f>
        <v>798.4819194474876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798.4819194474876</v>
      </c>
      <c r="E186" s="5">
        <f>IFERROR(IF(Loan_Not_Paid*Values_Entered,Monthly_Payment,""), "")</f>
        <v>115.9587293207142</v>
      </c>
      <c r="F186" s="5">
        <f>IFERROR(IF(Loan_Not_Paid*Values_Entered,Principal,""), "")</f>
        <v>112.66499140299507</v>
      </c>
      <c r="G186" s="5">
        <f>IFERROR(IF(Loan_Not_Paid*Values_Entered,Interest,""), "")</f>
        <v>3.2937379177191239</v>
      </c>
      <c r="H186" s="5">
        <f>IFERROR(IF(Loan_Not_Paid*Values_Entered,Ending_Balance,""), "")</f>
        <v>685.81692804449995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685.81692804449995</v>
      </c>
      <c r="E187" s="5">
        <f>IFERROR(IF(Loan_Not_Paid*Values_Entered,Monthly_Payment,""), "")</f>
        <v>115.9587293207142</v>
      </c>
      <c r="F187" s="5">
        <f>IFERROR(IF(Loan_Not_Paid*Values_Entered,Principal,""), "")</f>
        <v>113.12973449253245</v>
      </c>
      <c r="G187" s="5">
        <f>IFERROR(IF(Loan_Not_Paid*Values_Entered,Interest,""), "")</f>
        <v>2.8289948281817696</v>
      </c>
      <c r="H187" s="5">
        <f>IFERROR(IF(Loan_Not_Paid*Values_Entered,Ending_Balance,""), "")</f>
        <v>572.68719355197391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572.68719355197391</v>
      </c>
      <c r="E188" s="5">
        <f>IFERROR(IF(Loan_Not_Paid*Values_Entered,Monthly_Payment,""), "")</f>
        <v>115.9587293207142</v>
      </c>
      <c r="F188" s="5">
        <f>IFERROR(IF(Loan_Not_Paid*Values_Entered,Principal,""), "")</f>
        <v>113.59639464731413</v>
      </c>
      <c r="G188" s="5">
        <f>IFERROR(IF(Loan_Not_Paid*Values_Entered,Interest,""), "")</f>
        <v>2.3623346734000732</v>
      </c>
      <c r="H188" s="5">
        <f>IFERROR(IF(Loan_Not_Paid*Values_Entered,Ending_Balance,""), "")</f>
        <v>459.09079890466091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459.09079890466091</v>
      </c>
      <c r="E189" s="5">
        <f>IFERROR(IF(Loan_Not_Paid*Values_Entered,Monthly_Payment,""), "")</f>
        <v>115.9587293207142</v>
      </c>
      <c r="F189" s="5">
        <f>IFERROR(IF(Loan_Not_Paid*Values_Entered,Principal,""), "")</f>
        <v>114.06497977523431</v>
      </c>
      <c r="G189" s="5">
        <f>IFERROR(IF(Loan_Not_Paid*Values_Entered,Interest,""), "")</f>
        <v>1.8937495454799023</v>
      </c>
      <c r="H189" s="5">
        <f>IFERROR(IF(Loan_Not_Paid*Values_Entered,Ending_Balance,""), "")</f>
        <v>345.0258191294306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345.0258191294306</v>
      </c>
      <c r="E190" s="5">
        <f>IFERROR(IF(Loan_Not_Paid*Values_Entered,Monthly_Payment,""), "")</f>
        <v>115.9587293207142</v>
      </c>
      <c r="F190" s="5">
        <f>IFERROR(IF(Loan_Not_Paid*Values_Entered,Principal,""), "")</f>
        <v>114.53549781680714</v>
      </c>
      <c r="G190" s="5">
        <f>IFERROR(IF(Loan_Not_Paid*Values_Entered,Interest,""), "")</f>
        <v>1.4232315039070607</v>
      </c>
      <c r="H190" s="5">
        <f>IFERROR(IF(Loan_Not_Paid*Values_Entered,Ending_Balance,""), "")</f>
        <v>230.49032131262356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230.49032131262356</v>
      </c>
      <c r="E191" s="5">
        <f>IFERROR(IF(Loan_Not_Paid*Values_Entered,Monthly_Payment,""), "")</f>
        <v>115.9587293207142</v>
      </c>
      <c r="F191" s="5">
        <f>IFERROR(IF(Loan_Not_Paid*Values_Entered,Principal,""), "")</f>
        <v>115.00795674530148</v>
      </c>
      <c r="G191" s="5">
        <f>IFERROR(IF(Loan_Not_Paid*Values_Entered,Interest,""), "")</f>
        <v>0.9507725754127313</v>
      </c>
      <c r="H191" s="5">
        <f>IFERROR(IF(Loan_Not_Paid*Values_Entered,Ending_Balance,""), "")</f>
        <v>115.48236456733503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115.48236456733503</v>
      </c>
      <c r="E192" s="5">
        <f>IFERROR(IF(Loan_Not_Paid*Values_Entered,Monthly_Payment,""), "")</f>
        <v>115.9587293207142</v>
      </c>
      <c r="F192" s="5">
        <f>IFERROR(IF(Loan_Not_Paid*Values_Entered,Principal,""), "")</f>
        <v>115.48236456687584</v>
      </c>
      <c r="G192" s="5">
        <f>IFERROR(IF(Loan_Not_Paid*Values_Entered,Interest,""), "")</f>
        <v>0.4763647538383628</v>
      </c>
      <c r="H192" s="5">
        <f>IFERROR(IF(Loan_Not_Paid*Values_Entered,Ending_Balance,""), "")</f>
        <v>4.5838532969355583E-10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qzTdp4UNGJdqkK6TelSmSftGEUryQKFsSLdLn/RyBs9aLH/mK2416/Qkr4s0gFcj3N41HSheu83jSm34zGGfYw==" saltValue="r8go0PawrZGCltSwAAvF+w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29" priority="1" stopIfTrue="1">
      <formula>NOT(Loan_Not_Paid)</formula>
    </cfRule>
    <cfRule type="expression" dxfId="28" priority="2" stopIfTrue="1">
      <formula>IF(ROW(C13)=Last_Row,TRUE,FALSE)</formula>
    </cfRule>
  </conditionalFormatting>
  <conditionalFormatting sqref="B13:B372">
    <cfRule type="expression" dxfId="27" priority="3" stopIfTrue="1">
      <formula>NOT(Loan_Not_Paid)</formula>
    </cfRule>
    <cfRule type="expression" dxfId="26" priority="4" stopIfTrue="1">
      <formula>IF(ROW(B13)=Last_Row,TRUE,FALSE)</formula>
    </cfRule>
  </conditionalFormatting>
  <conditionalFormatting sqref="H13:H372">
    <cfRule type="expression" dxfId="25" priority="5" stopIfTrue="1">
      <formula>NOT(Loan_Not_Paid)</formula>
    </cfRule>
    <cfRule type="expression" dxfId="24" priority="6" stopIfTrue="1">
      <formula>IF(ROW(H13)=Last_Row,TRUE,FALSE)</formula>
    </cfRule>
  </conditionalFormatting>
  <dataValidations count="26">
    <dataValidation allowBlank="1" showInputMessage="1" showErrorMessage="1" prompt="Create a loan repayment schedule using this Loan calculator and amortization worksheet. Total interest and total payments are automatically calculated" sqref="A1" xr:uid="{9F4B902C-4C6A-4D94-A285-2DB1EE1533C9}"/>
    <dataValidation allowBlank="1" showInputMessage="1" showErrorMessage="1" prompt="Title of this worksheet is in this cell. Enter Loan values in cells E3 through E6. Loan summary in cells E8 through E11 and Loan table are automatically updated" sqref="B1" xr:uid="{567B70E2-F54D-4E8A-92F9-B8ED436D9125}"/>
    <dataValidation allowBlank="1" showInputMessage="1" showErrorMessage="1" prompt="Enter Loan amount in cell at right" sqref="B3:D3" xr:uid="{E0A5E341-111D-4085-AEE7-BA88F6653BC1}"/>
    <dataValidation allowBlank="1" showInputMessage="1" showErrorMessage="1" prompt="Enter Loan amount in this cell" sqref="E3" xr:uid="{930A2D3D-3CAA-4343-83A1-46A0D859A2DF}"/>
    <dataValidation allowBlank="1" showInputMessage="1" showErrorMessage="1" prompt="Enter Annual interest rate in cell at right" sqref="B4:D4" xr:uid="{6A3D9870-C7B1-4BE3-AE5D-BCBBE0CF44B3}"/>
    <dataValidation allowBlank="1" showInputMessage="1" showErrorMessage="1" prompt="Enter Loan period in years in cell at right" sqref="B5:D5" xr:uid="{CD420073-3CA7-4A8A-91E6-F960C660AAB8}"/>
    <dataValidation allowBlank="1" showInputMessage="1" showErrorMessage="1" prompt="Enter Loan period in years in this cell" sqref="E5" xr:uid="{171A6D80-EF5D-4212-BAC7-1E6AD3FC950D}"/>
    <dataValidation allowBlank="1" showInputMessage="1" showErrorMessage="1" prompt="Enter Start date of loan in cell at right" sqref="B6:D6" xr:uid="{860FDD9E-A508-49A2-860A-D48E2A78B8A1}"/>
    <dataValidation allowBlank="1" showInputMessage="1" showErrorMessage="1" prompt="Enter Start date of loan in this cell" sqref="E6" xr:uid="{E23657AC-36E7-4E82-85DA-4863A0E06538}"/>
    <dataValidation allowBlank="1" showInputMessage="1" showErrorMessage="1" prompt="Monthly payment is automatically calculated in cell at right" sqref="B8:D8" xr:uid="{34FE535C-3B3A-4503-8BAB-893A4F84C4F5}"/>
    <dataValidation allowBlank="1" showInputMessage="1" showErrorMessage="1" prompt="Monthly payment is automatically calculated in this cell" sqref="E8" xr:uid="{3E8B574C-C67B-47B6-B73C-70213B7A03BF}"/>
    <dataValidation allowBlank="1" showInputMessage="1" showErrorMessage="1" prompt="Number of payments is automatically calculated in cell at right" sqref="B9:D9" xr:uid="{7F2267FC-6C78-4CBC-8FCA-D3D786620C10}"/>
    <dataValidation allowBlank="1" showInputMessage="1" showErrorMessage="1" prompt="Number of payments is automatically calculated in this cell" sqref="E9" xr:uid="{BE173D3E-DE17-4F14-AD19-64CB7EEEF5E5}"/>
    <dataValidation allowBlank="1" showInputMessage="1" showErrorMessage="1" prompt="Total interest is automatically calculated in cell at right" sqref="B10:D10" xr:uid="{9BB78804-86EA-41B8-9CF9-CBC9452E9193}"/>
    <dataValidation allowBlank="1" showInputMessage="1" showErrorMessage="1" prompt="Total interest is automatically calculated in this cell" sqref="E10" xr:uid="{7B3030EF-471B-4A06-A75D-A4991BAFAD95}"/>
    <dataValidation allowBlank="1" showInputMessage="1" showErrorMessage="1" prompt="Total cost of loan is automatically calculated in cell at right" sqref="B11:D11" xr:uid="{5EB835DB-5639-4A8F-B9D7-282AF6B6D337}"/>
    <dataValidation allowBlank="1" showInputMessage="1" showErrorMessage="1" prompt="Total cost of loan is automatically calculated in this cell" sqref="E11" xr:uid="{31F9DCD7-5AD7-4853-9F36-607E2E1D1853}"/>
    <dataValidation allowBlank="1" showInputMessage="1" showErrorMessage="1" prompt="Enter values in cells E3 through E6 for each description in column B. Values in cells E8 through E11 are automatically calculated" sqref="B2" xr:uid="{80C8B9E8-9298-4E26-A56C-45BD01B87E2A}"/>
    <dataValidation allowBlank="1" showInputMessage="1" showErrorMessage="1" prompt="Payment Number is automatically updated in this column under this heading" sqref="B12" xr:uid="{825DBB7D-89CC-473F-80F8-93674B97F5EA}"/>
    <dataValidation allowBlank="1" showInputMessage="1" showErrorMessage="1" prompt="Payment Date is automatically updated in this column under this heading" sqref="C12" xr:uid="{D7C6B036-6299-4EC9-9AC0-581854EF19CF}"/>
    <dataValidation allowBlank="1" showInputMessage="1" showErrorMessage="1" prompt="Beginning Balance is automatically calculated in this column under this heading" sqref="D12" xr:uid="{A97FA408-8701-4ED7-BE5E-A7BD5ED0B87B}"/>
    <dataValidation allowBlank="1" showInputMessage="1" showErrorMessage="1" prompt="Payment amount is automatically calculated in this column under this heading" sqref="E12" xr:uid="{F0A10C20-9B40-4289-9A1D-FAFDDD441D22}"/>
    <dataValidation allowBlank="1" showInputMessage="1" showErrorMessage="1" prompt="Principal amount is automatically updated in this column under this heading" sqref="F12" xr:uid="{F30947E7-127D-4DC6-9564-1DD645303A85}"/>
    <dataValidation allowBlank="1" showInputMessage="1" showErrorMessage="1" prompt="Interest amount is automatically updated in this column under this heading" sqref="G12" xr:uid="{6571E394-A54B-417F-AF96-6C011D68C552}"/>
    <dataValidation allowBlank="1" showInputMessage="1" showErrorMessage="1" prompt="Ending Balance is automatically updated in this column under this heading" sqref="H12" xr:uid="{3DF7491C-5E23-4072-9B80-68618DF2F0D9}"/>
    <dataValidation allowBlank="1" showInputMessage="1" showErrorMessage="1" prompt="Enter Annual interest rate in this cell" sqref="E4" xr:uid="{4740CB01-2B9A-4391-AA90-4B610AF5C9E8}"/>
  </dataValidations>
  <printOptions horizontalCentered="1"/>
  <pageMargins left="0.5" right="0.5" top="1" bottom="1" header="0.5" footer="0.5"/>
  <pageSetup scale="91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DBCB-5514-4853-9365-0DDB9495AC4E}">
  <sheetPr>
    <tabColor rgb="FFFFFF00"/>
    <pageSetUpPr fitToPage="1"/>
  </sheetPr>
  <dimension ref="B1:K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11.332031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  <col min="10" max="10" width="13.1640625" customWidth="1"/>
    <col min="11" max="11" width="13" bestFit="1" customWidth="1"/>
  </cols>
  <sheetData>
    <row r="1" spans="2:11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11" ht="30" customHeight="1" x14ac:dyDescent="0.15">
      <c r="B2" s="26" t="s">
        <v>13</v>
      </c>
      <c r="C2" s="26"/>
      <c r="D2" s="26"/>
      <c r="E2" s="26"/>
    </row>
    <row r="3" spans="2:11" x14ac:dyDescent="0.15">
      <c r="B3" s="27" t="s">
        <v>5</v>
      </c>
      <c r="C3" s="27"/>
      <c r="D3" s="28"/>
      <c r="E3" s="6">
        <v>20020</v>
      </c>
    </row>
    <row r="4" spans="2:11" x14ac:dyDescent="0.15">
      <c r="B4" s="24" t="s">
        <v>6</v>
      </c>
      <c r="C4" s="24"/>
      <c r="D4" s="29"/>
      <c r="E4" s="7">
        <v>4.9500000000000002E-2</v>
      </c>
    </row>
    <row r="5" spans="2:11" x14ac:dyDescent="0.15">
      <c r="B5" s="24" t="s">
        <v>7</v>
      </c>
      <c r="C5" s="24"/>
      <c r="D5" s="29"/>
      <c r="E5" s="8">
        <v>15</v>
      </c>
    </row>
    <row r="6" spans="2:11" x14ac:dyDescent="0.15">
      <c r="B6" s="24" t="s">
        <v>8</v>
      </c>
      <c r="C6" s="24"/>
      <c r="D6" s="29"/>
      <c r="E6" s="9">
        <v>44317</v>
      </c>
    </row>
    <row r="7" spans="2:11" x14ac:dyDescent="0.15">
      <c r="B7" s="21"/>
      <c r="C7" s="21"/>
      <c r="D7" s="21"/>
    </row>
    <row r="8" spans="2:11" x14ac:dyDescent="0.15">
      <c r="B8" s="24" t="s">
        <v>9</v>
      </c>
      <c r="C8" s="24"/>
      <c r="D8" s="25"/>
      <c r="E8" s="10">
        <f>IFERROR(IF(Values_Entered,Monthly_Payment,""), "")</f>
        <v>157.79593264006922</v>
      </c>
    </row>
    <row r="9" spans="2:11" x14ac:dyDescent="0.15">
      <c r="B9" s="24" t="s">
        <v>10</v>
      </c>
      <c r="C9" s="24"/>
      <c r="D9" s="25"/>
      <c r="E9" s="11">
        <f>IFERROR(IF(Values_Entered,Loan_Years*12,""), "")</f>
        <v>180</v>
      </c>
      <c r="J9" s="19"/>
    </row>
    <row r="10" spans="2:11" x14ac:dyDescent="0.15">
      <c r="B10" s="24" t="s">
        <v>11</v>
      </c>
      <c r="C10" s="24"/>
      <c r="D10" s="25"/>
      <c r="E10" s="10">
        <f>IFERROR(IF(Values_Entered,Total_Cost-Loan_Amount,""), "")</f>
        <v>8383.2678752124593</v>
      </c>
      <c r="J10" s="5"/>
      <c r="K10" s="20"/>
    </row>
    <row r="11" spans="2:11" x14ac:dyDescent="0.15">
      <c r="B11" s="24" t="s">
        <v>12</v>
      </c>
      <c r="C11" s="24"/>
      <c r="D11" s="25"/>
      <c r="E11" s="10">
        <f>IFERROR(IF(Values_Entered,Monthly_Payment*Number_of_Payments,""), "")</f>
        <v>28403.267875212459</v>
      </c>
    </row>
    <row r="12" spans="2:11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11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20020</v>
      </c>
      <c r="E13" s="5">
        <f>IFERROR(IF(Loan_Not_Paid*Values_Entered,Monthly_Payment,""), "")</f>
        <v>157.79593264006922</v>
      </c>
      <c r="F13" s="5">
        <f>IFERROR(IF(Loan_Not_Paid*Values_Entered,Principal,""), "")</f>
        <v>75.213432640069243</v>
      </c>
      <c r="G13" s="5">
        <f>IFERROR(IF(Loan_Not_Paid*Values_Entered,Interest,""), "")</f>
        <v>82.58250000000001</v>
      </c>
      <c r="H13" s="5">
        <f>IFERROR(IF(Loan_Not_Paid*Values_Entered,Ending_Balance,""), "")</f>
        <v>19944.786567359934</v>
      </c>
    </row>
    <row r="14" spans="2:11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19944.786567359934</v>
      </c>
      <c r="E14" s="5">
        <f>IFERROR(IF(Loan_Not_Paid*Values_Entered,Monthly_Payment,""), "")</f>
        <v>157.79593264006922</v>
      </c>
      <c r="F14" s="5">
        <f>IFERROR(IF(Loan_Not_Paid*Values_Entered,Principal,""), "")</f>
        <v>75.52368804970952</v>
      </c>
      <c r="G14" s="5">
        <f>IFERROR(IF(Loan_Not_Paid*Values_Entered,Interest,""), "")</f>
        <v>82.272244590359705</v>
      </c>
      <c r="H14" s="5">
        <f>IFERROR(IF(Loan_Not_Paid*Values_Entered,Ending_Balance,""), "")</f>
        <v>19869.262879310227</v>
      </c>
    </row>
    <row r="15" spans="2:11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19869.262879310227</v>
      </c>
      <c r="E15" s="5">
        <f>IFERROR(IF(Loan_Not_Paid*Values_Entered,Monthly_Payment,""), "")</f>
        <v>157.79593264006922</v>
      </c>
      <c r="F15" s="5">
        <f>IFERROR(IF(Loan_Not_Paid*Values_Entered,Principal,""), "")</f>
        <v>75.835223262914567</v>
      </c>
      <c r="G15" s="5">
        <f>IFERROR(IF(Loan_Not_Paid*Values_Entered,Interest,""), "")</f>
        <v>81.960709377154672</v>
      </c>
      <c r="H15" s="5">
        <f>IFERROR(IF(Loan_Not_Paid*Values_Entered,Ending_Balance,""), "")</f>
        <v>19793.427656047312</v>
      </c>
    </row>
    <row r="16" spans="2:11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19793.427656047312</v>
      </c>
      <c r="E16" s="5">
        <f>IFERROR(IF(Loan_Not_Paid*Values_Entered,Monthly_Payment,""), "")</f>
        <v>157.79593264006922</v>
      </c>
      <c r="F16" s="5">
        <f>IFERROR(IF(Loan_Not_Paid*Values_Entered,Principal,""), "")</f>
        <v>76.148043558874093</v>
      </c>
      <c r="G16" s="5">
        <f>IFERROR(IF(Loan_Not_Paid*Values_Entered,Interest,""), "")</f>
        <v>81.647889081195146</v>
      </c>
      <c r="H16" s="5">
        <f>IFERROR(IF(Loan_Not_Paid*Values_Entered,Ending_Balance,""), "")</f>
        <v>19717.279612488437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19717.279612488437</v>
      </c>
      <c r="E17" s="5">
        <f>IFERROR(IF(Loan_Not_Paid*Values_Entered,Monthly_Payment,""), "")</f>
        <v>157.79593264006922</v>
      </c>
      <c r="F17" s="5">
        <f>IFERROR(IF(Loan_Not_Paid*Values_Entered,Principal,""), "")</f>
        <v>76.462154238554447</v>
      </c>
      <c r="G17" s="5">
        <f>IFERROR(IF(Loan_Not_Paid*Values_Entered,Interest,""), "")</f>
        <v>81.333778401514778</v>
      </c>
      <c r="H17" s="5">
        <f>IFERROR(IF(Loan_Not_Paid*Values_Entered,Ending_Balance,""), "")</f>
        <v>19640.817458249887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19640.817458249887</v>
      </c>
      <c r="E18" s="5">
        <f>IFERROR(IF(Loan_Not_Paid*Values_Entered,Monthly_Payment,""), "")</f>
        <v>157.79593264006922</v>
      </c>
      <c r="F18" s="5">
        <f>IFERROR(IF(Loan_Not_Paid*Values_Entered,Principal,""), "")</f>
        <v>76.777560624788492</v>
      </c>
      <c r="G18" s="5">
        <f>IFERROR(IF(Loan_Not_Paid*Values_Entered,Interest,""), "")</f>
        <v>81.018372015280747</v>
      </c>
      <c r="H18" s="5">
        <f>IFERROR(IF(Loan_Not_Paid*Values_Entered,Ending_Balance,""), "")</f>
        <v>19564.039897625105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19564.039897625105</v>
      </c>
      <c r="E19" s="5">
        <f>IFERROR(IF(Loan_Not_Paid*Values_Entered,Monthly_Payment,""), "")</f>
        <v>157.79593264006922</v>
      </c>
      <c r="F19" s="5">
        <f>IFERROR(IF(Loan_Not_Paid*Values_Entered,Principal,""), "")</f>
        <v>77.094268062365742</v>
      </c>
      <c r="G19" s="5">
        <f>IFERROR(IF(Loan_Not_Paid*Values_Entered,Interest,""), "")</f>
        <v>80.701664577703482</v>
      </c>
      <c r="H19" s="5">
        <f>IFERROR(IF(Loan_Not_Paid*Values_Entered,Ending_Balance,""), "")</f>
        <v>19486.945629562739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19486.945629562739</v>
      </c>
      <c r="E20" s="5">
        <f>IFERROR(IF(Loan_Not_Paid*Values_Entered,Monthly_Payment,""), "")</f>
        <v>157.79593264006922</v>
      </c>
      <c r="F20" s="5">
        <f>IFERROR(IF(Loan_Not_Paid*Values_Entered,Principal,""), "")</f>
        <v>77.412281918123</v>
      </c>
      <c r="G20" s="5">
        <f>IFERROR(IF(Loan_Not_Paid*Values_Entered,Interest,""), "")</f>
        <v>80.383650721946225</v>
      </c>
      <c r="H20" s="5">
        <f>IFERROR(IF(Loan_Not_Paid*Values_Entered,Ending_Balance,""), "")</f>
        <v>19409.53334764461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19409.53334764461</v>
      </c>
      <c r="E21" s="5">
        <f>IFERROR(IF(Loan_Not_Paid*Values_Entered,Monthly_Payment,""), "")</f>
        <v>157.79593264006922</v>
      </c>
      <c r="F21" s="5">
        <f>IFERROR(IF(Loan_Not_Paid*Values_Entered,Principal,""), "")</f>
        <v>77.731607581035249</v>
      </c>
      <c r="G21" s="5">
        <f>IFERROR(IF(Loan_Not_Paid*Values_Entered,Interest,""), "")</f>
        <v>80.064325059033976</v>
      </c>
      <c r="H21" s="5">
        <f>IFERROR(IF(Loan_Not_Paid*Values_Entered,Ending_Balance,""), "")</f>
        <v>19331.80174006358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19331.80174006358</v>
      </c>
      <c r="E22" s="5">
        <f>IFERROR(IF(Loan_Not_Paid*Values_Entered,Monthly_Payment,""), "")</f>
        <v>157.79593264006922</v>
      </c>
      <c r="F22" s="5">
        <f>IFERROR(IF(Loan_Not_Paid*Values_Entered,Principal,""), "")</f>
        <v>78.052250462307015</v>
      </c>
      <c r="G22" s="5">
        <f>IFERROR(IF(Loan_Not_Paid*Values_Entered,Interest,""), "")</f>
        <v>79.743682177762196</v>
      </c>
      <c r="H22" s="5">
        <f>IFERROR(IF(Loan_Not_Paid*Values_Entered,Ending_Balance,""), "")</f>
        <v>19253.749489601276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19253.749489601276</v>
      </c>
      <c r="E23" s="5">
        <f>IFERROR(IF(Loan_Not_Paid*Values_Entered,Monthly_Payment,""), "")</f>
        <v>157.79593264006922</v>
      </c>
      <c r="F23" s="5">
        <f>IFERROR(IF(Loan_Not_Paid*Values_Entered,Principal,""), "")</f>
        <v>78.374215995464041</v>
      </c>
      <c r="G23" s="5">
        <f>IFERROR(IF(Loan_Not_Paid*Values_Entered,Interest,""), "")</f>
        <v>79.421716644605212</v>
      </c>
      <c r="H23" s="5">
        <f>IFERROR(IF(Loan_Not_Paid*Values_Entered,Ending_Balance,""), "")</f>
        <v>19175.375273605812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19175.375273605812</v>
      </c>
      <c r="E24" s="5">
        <f>IFERROR(IF(Loan_Not_Paid*Values_Entered,Monthly_Payment,""), "")</f>
        <v>157.79593264006922</v>
      </c>
      <c r="F24" s="5">
        <f>IFERROR(IF(Loan_Not_Paid*Values_Entered,Principal,""), "")</f>
        <v>78.697509636445318</v>
      </c>
      <c r="G24" s="5">
        <f>IFERROR(IF(Loan_Not_Paid*Values_Entered,Interest,""), "")</f>
        <v>79.098423003623921</v>
      </c>
      <c r="H24" s="5">
        <f>IFERROR(IF(Loan_Not_Paid*Values_Entered,Ending_Balance,""), "")</f>
        <v>19096.677763969372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19096.677763969372</v>
      </c>
      <c r="E25" s="5">
        <f>IFERROR(IF(Loan_Not_Paid*Values_Entered,Monthly_Payment,""), "")</f>
        <v>157.79593264006922</v>
      </c>
      <c r="F25" s="5">
        <f>IFERROR(IF(Loan_Not_Paid*Values_Entered,Principal,""), "")</f>
        <v>79.022136863695664</v>
      </c>
      <c r="G25" s="5">
        <f>IFERROR(IF(Loan_Not_Paid*Values_Entered,Interest,""), "")</f>
        <v>78.773795776373575</v>
      </c>
      <c r="H25" s="5">
        <f>IFERROR(IF(Loan_Not_Paid*Values_Entered,Ending_Balance,""), "")</f>
        <v>19017.655627105672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19017.655627105672</v>
      </c>
      <c r="E26" s="5">
        <f>IFERROR(IF(Loan_Not_Paid*Values_Entered,Monthly_Payment,""), "")</f>
        <v>157.79593264006922</v>
      </c>
      <c r="F26" s="5">
        <f>IFERROR(IF(Loan_Not_Paid*Values_Entered,Principal,""), "")</f>
        <v>79.348103178258398</v>
      </c>
      <c r="G26" s="5">
        <f>IFERROR(IF(Loan_Not_Paid*Values_Entered,Interest,""), "")</f>
        <v>78.447829461810812</v>
      </c>
      <c r="H26" s="5">
        <f>IFERROR(IF(Loan_Not_Paid*Values_Entered,Ending_Balance,""), "")</f>
        <v>18938.307523927422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18938.307523927422</v>
      </c>
      <c r="E27" s="5">
        <f>IFERROR(IF(Loan_Not_Paid*Values_Entered,Monthly_Payment,""), "")</f>
        <v>157.79593264006922</v>
      </c>
      <c r="F27" s="5">
        <f>IFERROR(IF(Loan_Not_Paid*Values_Entered,Principal,""), "")</f>
        <v>79.675414103868732</v>
      </c>
      <c r="G27" s="5">
        <f>IFERROR(IF(Loan_Not_Paid*Values_Entered,Interest,""), "")</f>
        <v>78.120518536200521</v>
      </c>
      <c r="H27" s="5">
        <f>IFERROR(IF(Loan_Not_Paid*Values_Entered,Ending_Balance,""), "")</f>
        <v>18858.632109823553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18858.632109823553</v>
      </c>
      <c r="E28" s="5">
        <f>IFERROR(IF(Loan_Not_Paid*Values_Entered,Monthly_Payment,""), "")</f>
        <v>157.79593264006922</v>
      </c>
      <c r="F28" s="5">
        <f>IFERROR(IF(Loan_Not_Paid*Values_Entered,Principal,""), "")</f>
        <v>80.004075187047192</v>
      </c>
      <c r="G28" s="5">
        <f>IFERROR(IF(Loan_Not_Paid*Values_Entered,Interest,""), "")</f>
        <v>77.791857453022047</v>
      </c>
      <c r="H28" s="5">
        <f>IFERROR(IF(Loan_Not_Paid*Values_Entered,Ending_Balance,""), "")</f>
        <v>18778.628034636506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18778.628034636506</v>
      </c>
      <c r="E29" s="5">
        <f>IFERROR(IF(Loan_Not_Paid*Values_Entered,Monthly_Payment,""), "")</f>
        <v>157.79593264006922</v>
      </c>
      <c r="F29" s="5">
        <f>IFERROR(IF(Loan_Not_Paid*Values_Entered,Principal,""), "")</f>
        <v>80.334091997193752</v>
      </c>
      <c r="G29" s="5">
        <f>IFERROR(IF(Loan_Not_Paid*Values_Entered,Interest,""), "")</f>
        <v>77.461840642875472</v>
      </c>
      <c r="H29" s="5">
        <f>IFERROR(IF(Loan_Not_Paid*Values_Entered,Ending_Balance,""), "")</f>
        <v>18698.293942639313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18698.293942639313</v>
      </c>
      <c r="E30" s="5">
        <f>IFERROR(IF(Loan_Not_Paid*Values_Entered,Monthly_Payment,""), "")</f>
        <v>157.79593264006922</v>
      </c>
      <c r="F30" s="5">
        <f>IFERROR(IF(Loan_Not_Paid*Values_Entered,Principal,""), "")</f>
        <v>80.66547012668218</v>
      </c>
      <c r="G30" s="5">
        <f>IFERROR(IF(Loan_Not_Paid*Values_Entered,Interest,""), "")</f>
        <v>77.130462513387045</v>
      </c>
      <c r="H30" s="5">
        <f>IFERROR(IF(Loan_Not_Paid*Values_Entered,Ending_Balance,""), "")</f>
        <v>18617.628472512632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18617.628472512632</v>
      </c>
      <c r="E31" s="5">
        <f>IFERROR(IF(Loan_Not_Paid*Values_Entered,Monthly_Payment,""), "")</f>
        <v>157.79593264006922</v>
      </c>
      <c r="F31" s="5">
        <f>IFERROR(IF(Loan_Not_Paid*Values_Entered,Principal,""), "")</f>
        <v>80.998215190954724</v>
      </c>
      <c r="G31" s="5">
        <f>IFERROR(IF(Loan_Not_Paid*Values_Entered,Interest,""), "")</f>
        <v>76.797717449114486</v>
      </c>
      <c r="H31" s="5">
        <f>IFERROR(IF(Loan_Not_Paid*Values_Entered,Ending_Balance,""), "")</f>
        <v>18536.630257321682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18536.630257321682</v>
      </c>
      <c r="E32" s="5">
        <f>IFERROR(IF(Loan_Not_Paid*Values_Entered,Monthly_Payment,""), "")</f>
        <v>157.79593264006922</v>
      </c>
      <c r="F32" s="5">
        <f>IFERROR(IF(Loan_Not_Paid*Values_Entered,Principal,""), "")</f>
        <v>81.332332828617425</v>
      </c>
      <c r="G32" s="5">
        <f>IFERROR(IF(Loan_Not_Paid*Values_Entered,Interest,""), "")</f>
        <v>76.4635998114518</v>
      </c>
      <c r="H32" s="5">
        <f>IFERROR(IF(Loan_Not_Paid*Values_Entered,Ending_Balance,""), "")</f>
        <v>18455.297924493068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18455.297924493068</v>
      </c>
      <c r="E33" s="5">
        <f>IFERROR(IF(Loan_Not_Paid*Values_Entered,Monthly_Payment,""), "")</f>
        <v>157.79593264006922</v>
      </c>
      <c r="F33" s="5">
        <f>IFERROR(IF(Loan_Not_Paid*Values_Entered,Principal,""), "")</f>
        <v>81.66782870153547</v>
      </c>
      <c r="G33" s="5">
        <f>IFERROR(IF(Loan_Not_Paid*Values_Entered,Interest,""), "")</f>
        <v>76.128103938533741</v>
      </c>
      <c r="H33" s="5">
        <f>IFERROR(IF(Loan_Not_Paid*Values_Entered,Ending_Balance,""), "")</f>
        <v>18373.63009579153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18373.63009579153</v>
      </c>
      <c r="E34" s="5">
        <f>IFERROR(IF(Loan_Not_Paid*Values_Entered,Monthly_Payment,""), "")</f>
        <v>157.79593264006922</v>
      </c>
      <c r="F34" s="5">
        <f>IFERROR(IF(Loan_Not_Paid*Values_Entered,Principal,""), "")</f>
        <v>82.004708494929304</v>
      </c>
      <c r="G34" s="5">
        <f>IFERROR(IF(Loan_Not_Paid*Values_Entered,Interest,""), "")</f>
        <v>75.791224145139921</v>
      </c>
      <c r="H34" s="5">
        <f>IFERROR(IF(Loan_Not_Paid*Values_Entered,Ending_Balance,""), "")</f>
        <v>18291.625387296612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18291.625387296612</v>
      </c>
      <c r="E35" s="5">
        <f>IFERROR(IF(Loan_Not_Paid*Values_Entered,Monthly_Payment,""), "")</f>
        <v>157.79593264006922</v>
      </c>
      <c r="F35" s="5">
        <f>IFERROR(IF(Loan_Not_Paid*Values_Entered,Principal,""), "")</f>
        <v>82.34297791747089</v>
      </c>
      <c r="G35" s="5">
        <f>IFERROR(IF(Loan_Not_Paid*Values_Entered,Interest,""), "")</f>
        <v>75.452954722598335</v>
      </c>
      <c r="H35" s="5">
        <f>IFERROR(IF(Loan_Not_Paid*Values_Entered,Ending_Balance,""), "")</f>
        <v>18209.282409379139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18209.282409379139</v>
      </c>
      <c r="E36" s="5">
        <f>IFERROR(IF(Loan_Not_Paid*Values_Entered,Monthly_Payment,""), "")</f>
        <v>157.79593264006922</v>
      </c>
      <c r="F36" s="5">
        <f>IFERROR(IF(Loan_Not_Paid*Values_Entered,Principal,""), "")</f>
        <v>82.682642701380459</v>
      </c>
      <c r="G36" s="5">
        <f>IFERROR(IF(Loan_Not_Paid*Values_Entered,Interest,""), "")</f>
        <v>75.113289938688752</v>
      </c>
      <c r="H36" s="5">
        <f>IFERROR(IF(Loan_Not_Paid*Values_Entered,Ending_Balance,""), "")</f>
        <v>18126.599766677758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18126.599766677758</v>
      </c>
      <c r="E37" s="5">
        <f>IFERROR(IF(Loan_Not_Paid*Values_Entered,Monthly_Payment,""), "")</f>
        <v>157.79593264006922</v>
      </c>
      <c r="F37" s="5">
        <f>IFERROR(IF(Loan_Not_Paid*Values_Entered,Principal,""), "")</f>
        <v>83.023708602523655</v>
      </c>
      <c r="G37" s="5">
        <f>IFERROR(IF(Loan_Not_Paid*Values_Entered,Interest,""), "")</f>
        <v>74.772224037545556</v>
      </c>
      <c r="H37" s="5">
        <f>IFERROR(IF(Loan_Not_Paid*Values_Entered,Ending_Balance,""), "")</f>
        <v>18043.576058075232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18043.576058075232</v>
      </c>
      <c r="E38" s="5">
        <f>IFERROR(IF(Loan_Not_Paid*Values_Entered,Monthly_Payment,""), "")</f>
        <v>157.79593264006922</v>
      </c>
      <c r="F38" s="5">
        <f>IFERROR(IF(Loan_Not_Paid*Values_Entered,Principal,""), "")</f>
        <v>83.366181400509078</v>
      </c>
      <c r="G38" s="5">
        <f>IFERROR(IF(Loan_Not_Paid*Values_Entered,Interest,""), "")</f>
        <v>74.429751239560161</v>
      </c>
      <c r="H38" s="5">
        <f>IFERROR(IF(Loan_Not_Paid*Values_Entered,Ending_Balance,""), "")</f>
        <v>17960.209876674729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17960.209876674729</v>
      </c>
      <c r="E39" s="5">
        <f>IFERROR(IF(Loan_Not_Paid*Values_Entered,Monthly_Payment,""), "")</f>
        <v>157.79593264006922</v>
      </c>
      <c r="F39" s="5">
        <f>IFERROR(IF(Loan_Not_Paid*Values_Entered,Principal,""), "")</f>
        <v>83.710066898786181</v>
      </c>
      <c r="G39" s="5">
        <f>IFERROR(IF(Loan_Not_Paid*Values_Entered,Interest,""), "")</f>
        <v>74.085865741283072</v>
      </c>
      <c r="H39" s="5">
        <f>IFERROR(IF(Loan_Not_Paid*Values_Entered,Ending_Balance,""), "")</f>
        <v>17876.499809775945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17876.499809775945</v>
      </c>
      <c r="E40" s="5">
        <f>IFERROR(IF(Loan_Not_Paid*Values_Entered,Monthly_Payment,""), "")</f>
        <v>157.79593264006922</v>
      </c>
      <c r="F40" s="5">
        <f>IFERROR(IF(Loan_Not_Paid*Values_Entered,Principal,""), "")</f>
        <v>84.055370924743656</v>
      </c>
      <c r="G40" s="5">
        <f>IFERROR(IF(Loan_Not_Paid*Values_Entered,Interest,""), "")</f>
        <v>73.740561715325555</v>
      </c>
      <c r="H40" s="5">
        <f>IFERROR(IF(Loan_Not_Paid*Values_Entered,Ending_Balance,""), "")</f>
        <v>17792.444438851206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17792.444438851206</v>
      </c>
      <c r="E41" s="5">
        <f>IFERROR(IF(Loan_Not_Paid*Values_Entered,Monthly_Payment,""), "")</f>
        <v>157.79593264006922</v>
      </c>
      <c r="F41" s="5">
        <f>IFERROR(IF(Loan_Not_Paid*Values_Entered,Principal,""), "")</f>
        <v>84.402099329808223</v>
      </c>
      <c r="G41" s="5">
        <f>IFERROR(IF(Loan_Not_Paid*Values_Entered,Interest,""), "")</f>
        <v>73.393833310261002</v>
      </c>
      <c r="H41" s="5">
        <f>IFERROR(IF(Loan_Not_Paid*Values_Entered,Ending_Balance,""), "")</f>
        <v>17708.042339521395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17708.042339521395</v>
      </c>
      <c r="E42" s="5">
        <f>IFERROR(IF(Loan_Not_Paid*Values_Entered,Monthly_Payment,""), "")</f>
        <v>157.79593264006922</v>
      </c>
      <c r="F42" s="5">
        <f>IFERROR(IF(Loan_Not_Paid*Values_Entered,Principal,""), "")</f>
        <v>84.750257989543684</v>
      </c>
      <c r="G42" s="5">
        <f>IFERROR(IF(Loan_Not_Paid*Values_Entered,Interest,""), "")</f>
        <v>73.045674650525541</v>
      </c>
      <c r="H42" s="5">
        <f>IFERROR(IF(Loan_Not_Paid*Values_Entered,Ending_Balance,""), "")</f>
        <v>17623.292081531858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17623.292081531858</v>
      </c>
      <c r="E43" s="5">
        <f>IFERROR(IF(Loan_Not_Paid*Values_Entered,Monthly_Payment,""), "")</f>
        <v>157.79593264006922</v>
      </c>
      <c r="F43" s="5">
        <f>IFERROR(IF(Loan_Not_Paid*Values_Entered,Principal,""), "")</f>
        <v>85.099852803750551</v>
      </c>
      <c r="G43" s="5">
        <f>IFERROR(IF(Loan_Not_Paid*Values_Entered,Interest,""), "")</f>
        <v>72.69607983631866</v>
      </c>
      <c r="H43" s="5">
        <f>IFERROR(IF(Loan_Not_Paid*Values_Entered,Ending_Balance,""), "")</f>
        <v>17538.192228728105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17538.192228728105</v>
      </c>
      <c r="E44" s="5">
        <f>IFERROR(IF(Loan_Not_Paid*Values_Entered,Monthly_Payment,""), "")</f>
        <v>157.79593264006922</v>
      </c>
      <c r="F44" s="5">
        <f>IFERROR(IF(Loan_Not_Paid*Values_Entered,Principal,""), "")</f>
        <v>85.450889696566037</v>
      </c>
      <c r="G44" s="5">
        <f>IFERROR(IF(Loan_Not_Paid*Values_Entered,Interest,""), "")</f>
        <v>72.345042943503202</v>
      </c>
      <c r="H44" s="5">
        <f>IFERROR(IF(Loan_Not_Paid*Values_Entered,Ending_Balance,""), "")</f>
        <v>17452.741339031541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17452.741339031541</v>
      </c>
      <c r="E45" s="5">
        <f>IFERROR(IF(Loan_Not_Paid*Values_Entered,Monthly_Payment,""), "")</f>
        <v>157.79593264006922</v>
      </c>
      <c r="F45" s="5">
        <f>IFERROR(IF(Loan_Not_Paid*Values_Entered,Principal,""), "")</f>
        <v>85.803374616564355</v>
      </c>
      <c r="G45" s="5">
        <f>IFERROR(IF(Loan_Not_Paid*Values_Entered,Interest,""), "")</f>
        <v>71.99255802350487</v>
      </c>
      <c r="H45" s="5">
        <f>IFERROR(IF(Loan_Not_Paid*Values_Entered,Ending_Balance,""), "")</f>
        <v>17366.937964414981</v>
      </c>
    </row>
    <row r="46" spans="2:8" x14ac:dyDescent="0.15">
      <c r="B46" s="4">
        <f>IFERROR(IF(Loan_Not_Paid*Values_Entered,Payment_Number,""), "")</f>
        <v>34</v>
      </c>
      <c r="C46" s="3">
        <f>IFERROR(IF(Loan_Not_Paid*Values_Entered,Payment_Date,""), "")</f>
        <v>45352</v>
      </c>
      <c r="D46" s="5">
        <f>IFERROR(IF(Loan_Not_Paid*Values_Entered,Beginning_Balance,""), "")</f>
        <v>17366.937964414981</v>
      </c>
      <c r="E46" s="5">
        <f>IFERROR(IF(Loan_Not_Paid*Values_Entered,Monthly_Payment,""), "")</f>
        <v>157.79593264006922</v>
      </c>
      <c r="F46" s="5">
        <f>IFERROR(IF(Loan_Not_Paid*Values_Entered,Principal,""), "")</f>
        <v>86.1573135368577</v>
      </c>
      <c r="G46" s="5">
        <f>IFERROR(IF(Loan_Not_Paid*Values_Entered,Interest,""), "")</f>
        <v>71.638619103211525</v>
      </c>
      <c r="H46" s="5">
        <f>IFERROR(IF(Loan_Not_Paid*Values_Entered,Ending_Balance,""), "")</f>
        <v>17280.780650878125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17280.780650878125</v>
      </c>
      <c r="E47" s="5">
        <f>IFERROR(IF(Loan_Not_Paid*Values_Entered,Monthly_Payment,""), "")</f>
        <v>157.79593264006922</v>
      </c>
      <c r="F47" s="5">
        <f>IFERROR(IF(Loan_Not_Paid*Values_Entered,Principal,""), "")</f>
        <v>86.512712455197232</v>
      </c>
      <c r="G47" s="5">
        <f>IFERROR(IF(Loan_Not_Paid*Values_Entered,Interest,""), "")</f>
        <v>71.283220184871993</v>
      </c>
      <c r="H47" s="5">
        <f>IFERROR(IF(Loan_Not_Paid*Values_Entered,Ending_Balance,""), "")</f>
        <v>17194.267938422934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17194.267938422934</v>
      </c>
      <c r="E48" s="5">
        <f>IFERROR(IF(Loan_Not_Paid*Values_Entered,Monthly_Payment,""), "")</f>
        <v>157.79593264006922</v>
      </c>
      <c r="F48" s="5">
        <f>IFERROR(IF(Loan_Not_Paid*Values_Entered,Principal,""), "")</f>
        <v>86.869577394074909</v>
      </c>
      <c r="G48" s="5">
        <f>IFERROR(IF(Loan_Not_Paid*Values_Entered,Interest,""), "")</f>
        <v>70.926355245994301</v>
      </c>
      <c r="H48" s="5">
        <f>IFERROR(IF(Loan_Not_Paid*Values_Entered,Ending_Balance,""), "")</f>
        <v>17107.39836102886</v>
      </c>
    </row>
    <row r="49" spans="2:8" x14ac:dyDescent="0.15">
      <c r="B49" s="16">
        <f>IFERROR(IF(Loan_Not_Paid*Values_Entered,Payment_Number,""), "")</f>
        <v>37</v>
      </c>
      <c r="C49" s="17">
        <f>IFERROR(IF(Loan_Not_Paid*Values_Entered,Payment_Date,""), "")</f>
        <v>45444</v>
      </c>
      <c r="D49" s="18">
        <f>IFERROR(IF(Loan_Not_Paid*Values_Entered,Beginning_Balance,""), "")</f>
        <v>17107.39836102886</v>
      </c>
      <c r="E49" s="5">
        <f>IFERROR(IF(Loan_Not_Paid*Values_Entered,Monthly_Payment,""), "")</f>
        <v>157.79593264006922</v>
      </c>
      <c r="F49" s="5">
        <f>IFERROR(IF(Loan_Not_Paid*Values_Entered,Principal,""), "")</f>
        <v>87.227914400825483</v>
      </c>
      <c r="G49" s="5">
        <f>IFERROR(IF(Loan_Not_Paid*Values_Entered,Interest,""), "")</f>
        <v>70.568018239243756</v>
      </c>
      <c r="H49" s="5">
        <f>IFERROR(IF(Loan_Not_Paid*Values_Entered,Ending_Balance,""), "")</f>
        <v>17020.170446628032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17020.170446628032</v>
      </c>
      <c r="E50" s="5">
        <f>IFERROR(IF(Loan_Not_Paid*Values_Entered,Monthly_Payment,""), "")</f>
        <v>157.79593264006922</v>
      </c>
      <c r="F50" s="18">
        <f>IFERROR(IF(Loan_Not_Paid*Values_Entered,Principal,""), "")</f>
        <v>87.587729547728884</v>
      </c>
      <c r="G50" s="18">
        <f>IFERROR(IF(Loan_Not_Paid*Values_Entered,Interest,""), "")</f>
        <v>70.208203092340327</v>
      </c>
      <c r="H50" s="5">
        <f>IFERROR(IF(Loan_Not_Paid*Values_Entered,Ending_Balance,""), "")</f>
        <v>16932.582717080313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16932.582717080313</v>
      </c>
      <c r="E51" s="5">
        <f>IFERROR(IF(Loan_Not_Paid*Values_Entered,Monthly_Payment,""), "")</f>
        <v>157.79593264006922</v>
      </c>
      <c r="F51" s="18">
        <f>IFERROR(IF(Loan_Not_Paid*Values_Entered,Principal,""), "")</f>
        <v>87.949028932113265</v>
      </c>
      <c r="G51" s="18">
        <f>IFERROR(IF(Loan_Not_Paid*Values_Entered,Interest,""), "")</f>
        <v>69.84690370795596</v>
      </c>
      <c r="H51" s="5">
        <f>IFERROR(IF(Loan_Not_Paid*Values_Entered,Ending_Balance,""), "")</f>
        <v>16844.633688148202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16844.633688148202</v>
      </c>
      <c r="E52" s="5">
        <f>IFERROR(IF(Loan_Not_Paid*Values_Entered,Monthly_Payment,""), "")</f>
        <v>157.79593264006922</v>
      </c>
      <c r="F52" s="18">
        <f>IFERROR(IF(Loan_Not_Paid*Values_Entered,Principal,""), "")</f>
        <v>88.311818676458216</v>
      </c>
      <c r="G52" s="18">
        <f>IFERROR(IF(Loan_Not_Paid*Values_Entered,Interest,""), "")</f>
        <v>69.484113963611009</v>
      </c>
      <c r="H52" s="5">
        <f>IFERROR(IF(Loan_Not_Paid*Values_Entered,Ending_Balance,""), "")</f>
        <v>16756.32186947174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16756.32186947174</v>
      </c>
      <c r="E53" s="5">
        <f>IFERROR(IF(Loan_Not_Paid*Values_Entered,Monthly_Payment,""), "")</f>
        <v>157.79593264006922</v>
      </c>
      <c r="F53" s="18">
        <f>IFERROR(IF(Loan_Not_Paid*Values_Entered,Principal,""), "")</f>
        <v>88.676104928498617</v>
      </c>
      <c r="G53" s="18">
        <f>IFERROR(IF(Loan_Not_Paid*Values_Entered,Interest,""), "")</f>
        <v>69.119827711570608</v>
      </c>
      <c r="H53" s="5">
        <f>IFERROR(IF(Loan_Not_Paid*Values_Entered,Ending_Balance,""), "")</f>
        <v>16667.645764543246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16667.645764543246</v>
      </c>
      <c r="E54" s="5">
        <f>IFERROR(IF(Loan_Not_Paid*Values_Entered,Monthly_Payment,""), "")</f>
        <v>157.79593264006922</v>
      </c>
      <c r="F54" s="18">
        <f>IFERROR(IF(Loan_Not_Paid*Values_Entered,Principal,""), "")</f>
        <v>89.041893861328688</v>
      </c>
      <c r="G54" s="18">
        <f>IFERROR(IF(Loan_Not_Paid*Values_Entered,Interest,""), "")</f>
        <v>68.754038778740565</v>
      </c>
      <c r="H54" s="5">
        <f>IFERROR(IF(Loan_Not_Paid*Values_Entered,Ending_Balance,""), "")</f>
        <v>16578.603870681916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16578.603870681916</v>
      </c>
      <c r="E55" s="5">
        <f>IFERROR(IF(Loan_Not_Paid*Values_Entered,Monthly_Payment,""), "")</f>
        <v>157.79593264006922</v>
      </c>
      <c r="F55" s="18">
        <f>IFERROR(IF(Loan_Not_Paid*Values_Entered,Principal,""), "")</f>
        <v>89.409191673506655</v>
      </c>
      <c r="G55" s="18">
        <f>IFERROR(IF(Loan_Not_Paid*Values_Entered,Interest,""), "")</f>
        <v>68.386740966562556</v>
      </c>
      <c r="H55" s="5">
        <f>IFERROR(IF(Loan_Not_Paid*Values_Entered,Ending_Balance,""), "")</f>
        <v>16489.194679008418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16489.194679008418</v>
      </c>
      <c r="E56" s="5">
        <f>IFERROR(IF(Loan_Not_Paid*Values_Entered,Monthly_Payment,""), "")</f>
        <v>157.79593264006922</v>
      </c>
      <c r="F56" s="18">
        <f>IFERROR(IF(Loan_Not_Paid*Values_Entered,Principal,""), "")</f>
        <v>89.778004589159877</v>
      </c>
      <c r="G56" s="18">
        <f>IFERROR(IF(Loan_Not_Paid*Values_Entered,Interest,""), "")</f>
        <v>68.017928050909347</v>
      </c>
      <c r="H56" s="5">
        <f>IFERROR(IF(Loan_Not_Paid*Values_Entered,Ending_Balance,""), "")</f>
        <v>16399.416674419255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16399.416674419255</v>
      </c>
      <c r="E57" s="5">
        <f>IFERROR(IF(Loan_Not_Paid*Values_Entered,Monthly_Payment,""), "")</f>
        <v>157.79593264006922</v>
      </c>
      <c r="F57" s="18">
        <f>IFERROR(IF(Loan_Not_Paid*Values_Entered,Principal,""), "")</f>
        <v>90.148338858090156</v>
      </c>
      <c r="G57" s="18">
        <f>IFERROR(IF(Loan_Not_Paid*Values_Entered,Interest,""), "")</f>
        <v>67.647593781979069</v>
      </c>
      <c r="H57" s="5">
        <f>IFERROR(IF(Loan_Not_Paid*Values_Entered,Ending_Balance,""), "")</f>
        <v>16309.268335561168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16309.268335561168</v>
      </c>
      <c r="E58" s="5">
        <f>IFERROR(IF(Loan_Not_Paid*Values_Entered,Monthly_Payment,""), "")</f>
        <v>157.79593264006922</v>
      </c>
      <c r="F58" s="18">
        <f>IFERROR(IF(Loan_Not_Paid*Values_Entered,Principal,""), "")</f>
        <v>90.52020075587977</v>
      </c>
      <c r="G58" s="18">
        <f>IFERROR(IF(Loan_Not_Paid*Values_Entered,Interest,""), "")</f>
        <v>67.27573188418944</v>
      </c>
      <c r="H58" s="5">
        <f>IFERROR(IF(Loan_Not_Paid*Values_Entered,Ending_Balance,""), "")</f>
        <v>16218.748134805293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16218.748134805293</v>
      </c>
      <c r="E59" s="5">
        <f>IFERROR(IF(Loan_Not_Paid*Values_Entered,Monthly_Payment,""), "")</f>
        <v>157.79593264006922</v>
      </c>
      <c r="F59" s="18">
        <f>IFERROR(IF(Loan_Not_Paid*Values_Entered,Principal,""), "")</f>
        <v>90.893596583997777</v>
      </c>
      <c r="G59" s="18">
        <f>IFERROR(IF(Loan_Not_Paid*Values_Entered,Interest,""), "")</f>
        <v>66.902336056071448</v>
      </c>
      <c r="H59" s="5">
        <f>IFERROR(IF(Loan_Not_Paid*Values_Entered,Ending_Balance,""), "")</f>
        <v>16127.854538221296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16127.854538221296</v>
      </c>
      <c r="E60" s="5">
        <f>IFERROR(IF(Loan_Not_Paid*Values_Entered,Monthly_Payment,""), "")</f>
        <v>157.79593264006922</v>
      </c>
      <c r="F60" s="18">
        <f>IFERROR(IF(Loan_Not_Paid*Values_Entered,Principal,""), "")</f>
        <v>91.268532669906762</v>
      </c>
      <c r="G60" s="18">
        <f>IFERROR(IF(Loan_Not_Paid*Values_Entered,Interest,""), "")</f>
        <v>66.527399970162449</v>
      </c>
      <c r="H60" s="5">
        <f>IFERROR(IF(Loan_Not_Paid*Values_Entered,Ending_Balance,""), "")</f>
        <v>16036.586005551391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16036.586005551391</v>
      </c>
      <c r="E61" s="5">
        <f>IFERROR(IF(Loan_Not_Paid*Values_Entered,Monthly_Payment,""), "")</f>
        <v>157.79593264006922</v>
      </c>
      <c r="F61" s="18">
        <f>IFERROR(IF(Loan_Not_Paid*Values_Entered,Principal,""), "")</f>
        <v>91.645015367170132</v>
      </c>
      <c r="G61" s="18">
        <f>IFERROR(IF(Loan_Not_Paid*Values_Entered,Interest,""), "")</f>
        <v>66.150917272899093</v>
      </c>
      <c r="H61" s="5">
        <f>IFERROR(IF(Loan_Not_Paid*Values_Entered,Ending_Balance,""), "")</f>
        <v>15944.940990184223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15944.940990184223</v>
      </c>
      <c r="E62" s="5">
        <f>IFERROR(IF(Loan_Not_Paid*Values_Entered,Monthly_Payment,""), "")</f>
        <v>157.79593264006922</v>
      </c>
      <c r="F62" s="18">
        <f>IFERROR(IF(Loan_Not_Paid*Values_Entered,Principal,""), "")</f>
        <v>92.023051055559691</v>
      </c>
      <c r="G62" s="18">
        <f>IFERROR(IF(Loan_Not_Paid*Values_Entered,Interest,""), "")</f>
        <v>65.772881584509506</v>
      </c>
      <c r="H62" s="5">
        <f>IFERROR(IF(Loan_Not_Paid*Values_Entered,Ending_Balance,""), "")</f>
        <v>15852.917939128667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15852.917939128667</v>
      </c>
      <c r="E63" s="5">
        <f>IFERROR(IF(Loan_Not_Paid*Values_Entered,Monthly_Payment,""), "")</f>
        <v>157.79593264006922</v>
      </c>
      <c r="F63" s="18">
        <f>IFERROR(IF(Loan_Not_Paid*Values_Entered,Principal,""), "")</f>
        <v>92.402646141163913</v>
      </c>
      <c r="G63" s="18">
        <f>IFERROR(IF(Loan_Not_Paid*Values_Entered,Interest,""), "")</f>
        <v>65.39328649890534</v>
      </c>
      <c r="H63" s="5">
        <f>IFERROR(IF(Loan_Not_Paid*Values_Entered,Ending_Balance,""), "")</f>
        <v>15760.515292987502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15760.515292987502</v>
      </c>
      <c r="E64" s="5">
        <f>IFERROR(IF(Loan_Not_Paid*Values_Entered,Monthly_Payment,""), "")</f>
        <v>157.79593264006922</v>
      </c>
      <c r="F64" s="18">
        <f>IFERROR(IF(Loan_Not_Paid*Values_Entered,Principal,""), "")</f>
        <v>92.783807056496187</v>
      </c>
      <c r="G64" s="18">
        <f>IFERROR(IF(Loan_Not_Paid*Values_Entered,Interest,""), "")</f>
        <v>65.012125583573024</v>
      </c>
      <c r="H64" s="5">
        <f>IFERROR(IF(Loan_Not_Paid*Values_Entered,Ending_Balance,""), "")</f>
        <v>15667.73148593101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15667.73148593101</v>
      </c>
      <c r="E65" s="5">
        <f>IFERROR(IF(Loan_Not_Paid*Values_Entered,Monthly_Payment,""), "")</f>
        <v>157.79593264006922</v>
      </c>
      <c r="F65" s="18">
        <f>IFERROR(IF(Loan_Not_Paid*Values_Entered,Principal,""), "")</f>
        <v>93.166540260604251</v>
      </c>
      <c r="G65" s="18">
        <f>IFERROR(IF(Loan_Not_Paid*Values_Entered,Interest,""), "")</f>
        <v>64.629392379464974</v>
      </c>
      <c r="H65" s="5">
        <f>IFERROR(IF(Loan_Not_Paid*Values_Entered,Ending_Balance,""), "")</f>
        <v>15574.564945670405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15574.564945670405</v>
      </c>
      <c r="E66" s="5">
        <f>IFERROR(IF(Loan_Not_Paid*Values_Entered,Monthly_Payment,""), "")</f>
        <v>157.79593264006922</v>
      </c>
      <c r="F66" s="18">
        <f>IFERROR(IF(Loan_Not_Paid*Values_Entered,Principal,""), "")</f>
        <v>93.550852239179235</v>
      </c>
      <c r="G66" s="18">
        <f>IFERROR(IF(Loan_Not_Paid*Values_Entered,Interest,""), "")</f>
        <v>64.245080400890004</v>
      </c>
      <c r="H66" s="5">
        <f>IFERROR(IF(Loan_Not_Paid*Values_Entered,Ending_Balance,""), "")</f>
        <v>15481.014093431237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15481.014093431237</v>
      </c>
      <c r="E67" s="5">
        <f>IFERROR(IF(Loan_Not_Paid*Values_Entered,Monthly_Payment,""), "")</f>
        <v>157.79593264006922</v>
      </c>
      <c r="F67" s="18">
        <f>IFERROR(IF(Loan_Not_Paid*Values_Entered,Principal,""), "")</f>
        <v>93.936749504665855</v>
      </c>
      <c r="G67" s="18">
        <f>IFERROR(IF(Loan_Not_Paid*Values_Entered,Interest,""), "")</f>
        <v>63.859183135403356</v>
      </c>
      <c r="H67" s="5">
        <f>IFERROR(IF(Loan_Not_Paid*Values_Entered,Ending_Balance,""), "")</f>
        <v>15387.07734392657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15387.07734392657</v>
      </c>
      <c r="E68" s="5">
        <f>IFERROR(IF(Loan_Not_Paid*Values_Entered,Monthly_Payment,""), "")</f>
        <v>157.79593264006922</v>
      </c>
      <c r="F68" s="18">
        <f>IFERROR(IF(Loan_Not_Paid*Values_Entered,Principal,""), "")</f>
        <v>94.324238596372595</v>
      </c>
      <c r="G68" s="18">
        <f>IFERROR(IF(Loan_Not_Paid*Values_Entered,Interest,""), "")</f>
        <v>63.471694043696615</v>
      </c>
      <c r="H68" s="5">
        <f>IFERROR(IF(Loan_Not_Paid*Values_Entered,Ending_Balance,""), "")</f>
        <v>15292.753105330199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15292.753105330199</v>
      </c>
      <c r="E69" s="5">
        <f>IFERROR(IF(Loan_Not_Paid*Values_Entered,Monthly_Payment,""), "")</f>
        <v>157.79593264006922</v>
      </c>
      <c r="F69" s="18">
        <f>IFERROR(IF(Loan_Not_Paid*Values_Entered,Principal,""), "")</f>
        <v>94.713326080582647</v>
      </c>
      <c r="G69" s="18">
        <f>IFERROR(IF(Loan_Not_Paid*Values_Entered,Interest,""), "")</f>
        <v>63.082606559486592</v>
      </c>
      <c r="H69" s="5">
        <f>IFERROR(IF(Loan_Not_Paid*Values_Entered,Ending_Balance,""), "")</f>
        <v>15198.039779249619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15198.039779249619</v>
      </c>
      <c r="E70" s="5">
        <f>IFERROR(IF(Loan_Not_Paid*Values_Entered,Monthly_Payment,""), "")</f>
        <v>157.79593264006922</v>
      </c>
      <c r="F70" s="18">
        <f>IFERROR(IF(Loan_Not_Paid*Values_Entered,Principal,""), "")</f>
        <v>95.104018550665032</v>
      </c>
      <c r="G70" s="18">
        <f>IFERROR(IF(Loan_Not_Paid*Values_Entered,Interest,""), "")</f>
        <v>62.691914089404186</v>
      </c>
      <c r="H70" s="5">
        <f>IFERROR(IF(Loan_Not_Paid*Values_Entered,Ending_Balance,""), "")</f>
        <v>15102.935760698954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15102.935760698954</v>
      </c>
      <c r="E71" s="5">
        <f>IFERROR(IF(Loan_Not_Paid*Values_Entered,Monthly_Payment,""), "")</f>
        <v>157.79593264006922</v>
      </c>
      <c r="F71" s="18">
        <f>IFERROR(IF(Loan_Not_Paid*Values_Entered,Principal,""), "")</f>
        <v>95.49632262718653</v>
      </c>
      <c r="G71" s="18">
        <f>IFERROR(IF(Loan_Not_Paid*Values_Entered,Interest,""), "")</f>
        <v>62.299610012882702</v>
      </c>
      <c r="H71" s="5">
        <f>IFERROR(IF(Loan_Not_Paid*Values_Entered,Ending_Balance,""), "")</f>
        <v>15007.439438071773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15007.439438071773</v>
      </c>
      <c r="E72" s="5">
        <f>IFERROR(IF(Loan_Not_Paid*Values_Entered,Monthly_Payment,""), "")</f>
        <v>157.79593264006922</v>
      </c>
      <c r="F72" s="18">
        <f>IFERROR(IF(Loan_Not_Paid*Values_Entered,Principal,""), "")</f>
        <v>95.890244958023658</v>
      </c>
      <c r="G72" s="18">
        <f>IFERROR(IF(Loan_Not_Paid*Values_Entered,Interest,""), "")</f>
        <v>61.905687682045539</v>
      </c>
      <c r="H72" s="5">
        <f>IFERROR(IF(Loan_Not_Paid*Values_Entered,Ending_Balance,""), "")</f>
        <v>14911.549193113749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14911.549193113749</v>
      </c>
      <c r="E73" s="5">
        <f>IFERROR(IF(Loan_Not_Paid*Values_Entered,Monthly_Payment,""), "")</f>
        <v>157.79593264006922</v>
      </c>
      <c r="F73" s="18">
        <f>IFERROR(IF(Loan_Not_Paid*Values_Entered,Principal,""), "")</f>
        <v>96.285792218475521</v>
      </c>
      <c r="G73" s="18">
        <f>IFERROR(IF(Loan_Not_Paid*Values_Entered,Interest,""), "")</f>
        <v>61.510140421593704</v>
      </c>
      <c r="H73" s="5">
        <f>IFERROR(IF(Loan_Not_Paid*Values_Entered,Ending_Balance,""), "")</f>
        <v>14815.263400895279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14815.263400895279</v>
      </c>
      <c r="E74" s="5">
        <f>IFERROR(IF(Loan_Not_Paid*Values_Entered,Monthly_Payment,""), "")</f>
        <v>157.79593264006922</v>
      </c>
      <c r="F74" s="18">
        <f>IFERROR(IF(Loan_Not_Paid*Values_Entered,Principal,""), "")</f>
        <v>96.682971111376744</v>
      </c>
      <c r="G74" s="18">
        <f>IFERROR(IF(Loan_Not_Paid*Values_Entered,Interest,""), "")</f>
        <v>61.112961528692495</v>
      </c>
      <c r="H74" s="5">
        <f>IFERROR(IF(Loan_Not_Paid*Values_Entered,Ending_Balance,""), "")</f>
        <v>14718.580429783904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14718.580429783904</v>
      </c>
      <c r="E75" s="5">
        <f>IFERROR(IF(Loan_Not_Paid*Values_Entered,Monthly_Payment,""), "")</f>
        <v>157.79593264006922</v>
      </c>
      <c r="F75" s="18">
        <f>IFERROR(IF(Loan_Not_Paid*Values_Entered,Principal,""), "")</f>
        <v>97.081788367211161</v>
      </c>
      <c r="G75" s="18">
        <f>IFERROR(IF(Loan_Not_Paid*Values_Entered,Interest,""), "")</f>
        <v>60.714144272858057</v>
      </c>
      <c r="H75" s="5">
        <f>IFERROR(IF(Loan_Not_Paid*Values_Entered,Ending_Balance,""), "")</f>
        <v>14621.498641416696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14621.498641416696</v>
      </c>
      <c r="E76" s="5">
        <f>IFERROR(IF(Loan_Not_Paid*Values_Entered,Monthly_Payment,""), "")</f>
        <v>157.79593264006922</v>
      </c>
      <c r="F76" s="18">
        <f>IFERROR(IF(Loan_Not_Paid*Values_Entered,Principal,""), "")</f>
        <v>97.482250744225908</v>
      </c>
      <c r="G76" s="18">
        <f>IFERROR(IF(Loan_Not_Paid*Values_Entered,Interest,""), "")</f>
        <v>60.313681895843317</v>
      </c>
      <c r="H76" s="5">
        <f>IFERROR(IF(Loan_Not_Paid*Values_Entered,Ending_Balance,""), "")</f>
        <v>14524.016390672477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14524.016390672477</v>
      </c>
      <c r="E77" s="5">
        <f>IFERROR(IF(Loan_Not_Paid*Values_Entered,Monthly_Payment,""), "")</f>
        <v>157.79593264006922</v>
      </c>
      <c r="F77" s="18">
        <f>IFERROR(IF(Loan_Not_Paid*Values_Entered,Principal,""), "")</f>
        <v>97.884365028545844</v>
      </c>
      <c r="G77" s="18">
        <f>IFERROR(IF(Loan_Not_Paid*Values_Entered,Interest,""), "")</f>
        <v>59.911567611523381</v>
      </c>
      <c r="H77" s="5">
        <f>IFERROR(IF(Loan_Not_Paid*Values_Entered,Ending_Balance,""), "")</f>
        <v>14426.132025643929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14426.132025643929</v>
      </c>
      <c r="E78" s="5">
        <f>IFERROR(IF(Loan_Not_Paid*Values_Entered,Monthly_Payment,""), "")</f>
        <v>157.79593264006922</v>
      </c>
      <c r="F78" s="18">
        <f>IFERROR(IF(Loan_Not_Paid*Values_Entered,Principal,""), "")</f>
        <v>98.288138034288608</v>
      </c>
      <c r="G78" s="18">
        <f>IFERROR(IF(Loan_Not_Paid*Values_Entered,Interest,""), "")</f>
        <v>59.507794605780639</v>
      </c>
      <c r="H78" s="5">
        <f>IFERROR(IF(Loan_Not_Paid*Values_Entered,Ending_Balance,""), "")</f>
        <v>14327.843887609648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14327.843887609648</v>
      </c>
      <c r="E79" s="5">
        <f>IFERROR(IF(Loan_Not_Paid*Values_Entered,Monthly_Payment,""), "")</f>
        <v>157.79593264006922</v>
      </c>
      <c r="F79" s="18">
        <f>IFERROR(IF(Loan_Not_Paid*Values_Entered,Principal,""), "")</f>
        <v>98.693576603680029</v>
      </c>
      <c r="G79" s="18">
        <f>IFERROR(IF(Loan_Not_Paid*Values_Entered,Interest,""), "")</f>
        <v>59.102356036389196</v>
      </c>
      <c r="H79" s="5">
        <f>IFERROR(IF(Loan_Not_Paid*Values_Entered,Ending_Balance,""), "")</f>
        <v>14229.150311005969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14229.150311005969</v>
      </c>
      <c r="E80" s="5">
        <f>IFERROR(IF(Loan_Not_Paid*Values_Entered,Monthly_Payment,""), "")</f>
        <v>157.79593264006922</v>
      </c>
      <c r="F80" s="18">
        <f>IFERROR(IF(Loan_Not_Paid*Values_Entered,Principal,""), "")</f>
        <v>99.100687607170215</v>
      </c>
      <c r="G80" s="18">
        <f>IFERROR(IF(Loan_Not_Paid*Values_Entered,Interest,""), "")</f>
        <v>58.695245032899017</v>
      </c>
      <c r="H80" s="5">
        <f>IFERROR(IF(Loan_Not_Paid*Values_Entered,Ending_Balance,""), "")</f>
        <v>14130.049623398803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14130.049623398803</v>
      </c>
      <c r="E81" s="5">
        <f>IFERROR(IF(Loan_Not_Paid*Values_Entered,Monthly_Payment,""), "")</f>
        <v>157.79593264006922</v>
      </c>
      <c r="F81" s="18">
        <f>IFERROR(IF(Loan_Not_Paid*Values_Entered,Principal,""), "")</f>
        <v>99.509477943549797</v>
      </c>
      <c r="G81" s="18">
        <f>IFERROR(IF(Loan_Not_Paid*Values_Entered,Interest,""), "")</f>
        <v>58.286454696519442</v>
      </c>
      <c r="H81" s="5">
        <f>IFERROR(IF(Loan_Not_Paid*Values_Entered,Ending_Balance,""), "")</f>
        <v>14030.540145455254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14030.540145455254</v>
      </c>
      <c r="E82" s="5">
        <f>IFERROR(IF(Loan_Not_Paid*Values_Entered,Monthly_Payment,""), "")</f>
        <v>157.79593264006922</v>
      </c>
      <c r="F82" s="18">
        <f>IFERROR(IF(Loan_Not_Paid*Values_Entered,Principal,""), "")</f>
        <v>99.919954540066939</v>
      </c>
      <c r="G82" s="18">
        <f>IFERROR(IF(Loan_Not_Paid*Values_Entered,Interest,""), "")</f>
        <v>57.875978100002285</v>
      </c>
      <c r="H82" s="5">
        <f>IFERROR(IF(Loan_Not_Paid*Values_Entered,Ending_Balance,""), "")</f>
        <v>13930.62019091519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13930.62019091519</v>
      </c>
      <c r="E83" s="5">
        <f>IFERROR(IF(Loan_Not_Paid*Values_Entered,Monthly_Payment,""), "")</f>
        <v>157.79593264006922</v>
      </c>
      <c r="F83" s="18">
        <f>IFERROR(IF(Loan_Not_Paid*Values_Entered,Principal,""), "")</f>
        <v>100.33212435254471</v>
      </c>
      <c r="G83" s="18">
        <f>IFERROR(IF(Loan_Not_Paid*Values_Entered,Interest,""), "")</f>
        <v>57.463808287524522</v>
      </c>
      <c r="H83" s="5">
        <f>IFERROR(IF(Loan_Not_Paid*Values_Entered,Ending_Balance,""), "")</f>
        <v>13830.288066562653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13830.288066562653</v>
      </c>
      <c r="E84" s="5">
        <f>IFERROR(IF(Loan_Not_Paid*Values_Entered,Monthly_Payment,""), "")</f>
        <v>157.79593264006922</v>
      </c>
      <c r="F84" s="18">
        <f>IFERROR(IF(Loan_Not_Paid*Values_Entered,Principal,""), "")</f>
        <v>100.74599436549894</v>
      </c>
      <c r="G84" s="18">
        <f>IFERROR(IF(Loan_Not_Paid*Values_Entered,Interest,""), "")</f>
        <v>57.049938274570259</v>
      </c>
      <c r="H84" s="5">
        <f>IFERROR(IF(Loan_Not_Paid*Values_Entered,Ending_Balance,""), "")</f>
        <v>13729.54207219715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13729.54207219715</v>
      </c>
      <c r="E85" s="5">
        <f>IFERROR(IF(Loan_Not_Paid*Values_Entered,Monthly_Payment,""), "")</f>
        <v>157.79593264006922</v>
      </c>
      <c r="F85" s="18">
        <f>IFERROR(IF(Loan_Not_Paid*Values_Entered,Principal,""), "")</f>
        <v>101.16157159225665</v>
      </c>
      <c r="G85" s="18">
        <f>IFERROR(IF(Loan_Not_Paid*Values_Entered,Interest,""), "")</f>
        <v>56.634361047812583</v>
      </c>
      <c r="H85" s="5">
        <f>IFERROR(IF(Loan_Not_Paid*Values_Entered,Ending_Balance,""), "")</f>
        <v>13628.380500604895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13628.380500604895</v>
      </c>
      <c r="E86" s="5">
        <f>IFERROR(IF(Loan_Not_Paid*Values_Entered,Monthly_Payment,""), "")</f>
        <v>157.79593264006922</v>
      </c>
      <c r="F86" s="18">
        <f>IFERROR(IF(Loan_Not_Paid*Values_Entered,Principal,""), "")</f>
        <v>101.57886307507471</v>
      </c>
      <c r="G86" s="18">
        <f>IFERROR(IF(Loan_Not_Paid*Values_Entered,Interest,""), "")</f>
        <v>56.217069564994524</v>
      </c>
      <c r="H86" s="5">
        <f>IFERROR(IF(Loan_Not_Paid*Values_Entered,Ending_Balance,""), "")</f>
        <v>13526.801637529823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13526.801637529823</v>
      </c>
      <c r="E87" s="5">
        <f>IFERROR(IF(Loan_Not_Paid*Values_Entered,Monthly_Payment,""), "")</f>
        <v>157.79593264006922</v>
      </c>
      <c r="F87" s="18">
        <f>IFERROR(IF(Loan_Not_Paid*Values_Entered,Principal,""), "")</f>
        <v>101.99787588525938</v>
      </c>
      <c r="G87" s="18">
        <f>IFERROR(IF(Loan_Not_Paid*Values_Entered,Interest,""), "")</f>
        <v>55.798056754809842</v>
      </c>
      <c r="H87" s="5">
        <f>IFERROR(IF(Loan_Not_Paid*Values_Entered,Ending_Balance,""), "")</f>
        <v>13424.803761644574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13424.803761644574</v>
      </c>
      <c r="E88" s="5">
        <f>IFERROR(IF(Loan_Not_Paid*Values_Entered,Monthly_Payment,""), "")</f>
        <v>157.79593264006922</v>
      </c>
      <c r="F88" s="18">
        <f>IFERROR(IF(Loan_Not_Paid*Values_Entered,Principal,""), "")</f>
        <v>102.41861712328607</v>
      </c>
      <c r="G88" s="18">
        <f>IFERROR(IF(Loan_Not_Paid*Values_Entered,Interest,""), "")</f>
        <v>55.377315516783156</v>
      </c>
      <c r="H88" s="5">
        <f>IFERROR(IF(Loan_Not_Paid*Values_Entered,Ending_Balance,""), "")</f>
        <v>13322.385144521288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13322.385144521288</v>
      </c>
      <c r="E89" s="5">
        <f>IFERROR(IF(Loan_Not_Paid*Values_Entered,Monthly_Payment,""), "")</f>
        <v>157.79593264006922</v>
      </c>
      <c r="F89" s="18">
        <f>IFERROR(IF(Loan_Not_Paid*Values_Entered,Principal,""), "")</f>
        <v>102.84109391891963</v>
      </c>
      <c r="G89" s="18">
        <f>IFERROR(IF(Loan_Not_Paid*Values_Entered,Interest,""), "")</f>
        <v>54.954838721149592</v>
      </c>
      <c r="H89" s="5">
        <f>IFERROR(IF(Loan_Not_Paid*Values_Entered,Ending_Balance,""), "")</f>
        <v>13219.544050602364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13219.544050602364</v>
      </c>
      <c r="E90" s="5">
        <f>IFERROR(IF(Loan_Not_Paid*Values_Entered,Monthly_Payment,""), "")</f>
        <v>157.79593264006922</v>
      </c>
      <c r="F90" s="18">
        <f>IFERROR(IF(Loan_Not_Paid*Values_Entered,Principal,""), "")</f>
        <v>103.26531343133517</v>
      </c>
      <c r="G90" s="18">
        <f>IFERROR(IF(Loan_Not_Paid*Values_Entered,Interest,""), "")</f>
        <v>54.530619208734059</v>
      </c>
      <c r="H90" s="5">
        <f>IFERROR(IF(Loan_Not_Paid*Values_Entered,Ending_Balance,""), "")</f>
        <v>13116.27873717104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13116.27873717104</v>
      </c>
      <c r="E91" s="5">
        <f>IFERROR(IF(Loan_Not_Paid*Values_Entered,Monthly_Payment,""), "")</f>
        <v>157.79593264006922</v>
      </c>
      <c r="F91" s="18">
        <f>IFERROR(IF(Loan_Not_Paid*Values_Entered,Principal,""), "")</f>
        <v>103.69128284923944</v>
      </c>
      <c r="G91" s="18">
        <f>IFERROR(IF(Loan_Not_Paid*Values_Entered,Interest,""), "")</f>
        <v>54.104649790829789</v>
      </c>
      <c r="H91" s="5">
        <f>IFERROR(IF(Loan_Not_Paid*Values_Entered,Ending_Balance,""), "")</f>
        <v>13012.587454321798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13012.587454321798</v>
      </c>
      <c r="E92" s="5">
        <f>IFERROR(IF(Loan_Not_Paid*Values_Entered,Monthly_Payment,""), "")</f>
        <v>157.79593264006922</v>
      </c>
      <c r="F92" s="18">
        <f>IFERROR(IF(Loan_Not_Paid*Values_Entered,Principal,""), "")</f>
        <v>104.11900939099255</v>
      </c>
      <c r="G92" s="18">
        <f>IFERROR(IF(Loan_Not_Paid*Values_Entered,Interest,""), "")</f>
        <v>53.676923249076673</v>
      </c>
      <c r="H92" s="5">
        <f>IFERROR(IF(Loan_Not_Paid*Values_Entered,Ending_Balance,""), "")</f>
        <v>12908.468444930815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12908.468444930815</v>
      </c>
      <c r="E93" s="5">
        <f>IFERROR(IF(Loan_Not_Paid*Values_Entered,Monthly_Payment,""), "")</f>
        <v>157.79593264006922</v>
      </c>
      <c r="F93" s="18">
        <f>IFERROR(IF(Loan_Not_Paid*Values_Entered,Principal,""), "")</f>
        <v>104.5485003047304</v>
      </c>
      <c r="G93" s="18">
        <f>IFERROR(IF(Loan_Not_Paid*Values_Entered,Interest,""), "")</f>
        <v>53.24743233533885</v>
      </c>
      <c r="H93" s="5">
        <f>IFERROR(IF(Loan_Not_Paid*Values_Entered,Ending_Balance,""), "")</f>
        <v>12803.919944626079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12803.919944626079</v>
      </c>
      <c r="E94" s="5">
        <f>IFERROR(IF(Loan_Not_Paid*Values_Entered,Monthly_Payment,""), "")</f>
        <v>157.79593264006922</v>
      </c>
      <c r="F94" s="18">
        <f>IFERROR(IF(Loan_Not_Paid*Values_Entered,Principal,""), "")</f>
        <v>104.9797628684874</v>
      </c>
      <c r="G94" s="18">
        <f>IFERROR(IF(Loan_Not_Paid*Values_Entered,Interest,""), "")</f>
        <v>52.816169771581819</v>
      </c>
      <c r="H94" s="5">
        <f>IFERROR(IF(Loan_Not_Paid*Values_Entered,Ending_Balance,""), "")</f>
        <v>12698.9401817576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12698.9401817576</v>
      </c>
      <c r="E95" s="5">
        <f>IFERROR(IF(Loan_Not_Paid*Values_Entered,Monthly_Payment,""), "")</f>
        <v>157.79593264006922</v>
      </c>
      <c r="F95" s="18">
        <f>IFERROR(IF(Loan_Not_Paid*Values_Entered,Principal,""), "")</f>
        <v>105.41280439031991</v>
      </c>
      <c r="G95" s="18">
        <f>IFERROR(IF(Loan_Not_Paid*Values_Entered,Interest,""), "")</f>
        <v>52.383128249749312</v>
      </c>
      <c r="H95" s="5">
        <f>IFERROR(IF(Loan_Not_Paid*Values_Entered,Ending_Balance,""), "")</f>
        <v>12593.527377367283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12593.527377367283</v>
      </c>
      <c r="E96" s="5">
        <f>IFERROR(IF(Loan_Not_Paid*Values_Entered,Monthly_Payment,""), "")</f>
        <v>157.79593264006922</v>
      </c>
      <c r="F96" s="18">
        <f>IFERROR(IF(Loan_Not_Paid*Values_Entered,Principal,""), "")</f>
        <v>105.84763220842999</v>
      </c>
      <c r="G96" s="18">
        <f>IFERROR(IF(Loan_Not_Paid*Values_Entered,Interest,""), "")</f>
        <v>51.948300431639247</v>
      </c>
      <c r="H96" s="5">
        <f>IFERROR(IF(Loan_Not_Paid*Values_Entered,Ending_Balance,""), "")</f>
        <v>12487.679745158854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12487.679745158854</v>
      </c>
      <c r="E97" s="5">
        <f>IFERROR(IF(Loan_Not_Paid*Values_Entered,Monthly_Payment,""), "")</f>
        <v>157.79593264006922</v>
      </c>
      <c r="F97" s="18">
        <f>IFERROR(IF(Loan_Not_Paid*Values_Entered,Principal,""), "")</f>
        <v>106.28425369128976</v>
      </c>
      <c r="G97" s="18">
        <f>IFERROR(IF(Loan_Not_Paid*Values_Entered,Interest,""), "")</f>
        <v>51.511678948779462</v>
      </c>
      <c r="H97" s="5">
        <f>IFERROR(IF(Loan_Not_Paid*Values_Entered,Ending_Balance,""), "")</f>
        <v>12381.395491467567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12381.395491467567</v>
      </c>
      <c r="E98" s="5">
        <f>IFERROR(IF(Loan_Not_Paid*Values_Entered,Monthly_Payment,""), "")</f>
        <v>157.79593264006922</v>
      </c>
      <c r="F98" s="18">
        <f>IFERROR(IF(Loan_Not_Paid*Values_Entered,Principal,""), "")</f>
        <v>106.72267623776632</v>
      </c>
      <c r="G98" s="18">
        <f>IFERROR(IF(Loan_Not_Paid*Values_Entered,Interest,""), "")</f>
        <v>51.073256402302896</v>
      </c>
      <c r="H98" s="5">
        <f>IFERROR(IF(Loan_Not_Paid*Values_Entered,Ending_Balance,""), "")</f>
        <v>12274.672815229813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12274.672815229813</v>
      </c>
      <c r="E99" s="5">
        <f>IFERROR(IF(Loan_Not_Paid*Values_Entered,Monthly_Payment,""), "")</f>
        <v>157.79593264006922</v>
      </c>
      <c r="F99" s="18">
        <f>IFERROR(IF(Loan_Not_Paid*Values_Entered,Principal,""), "")</f>
        <v>107.1629072772471</v>
      </c>
      <c r="G99" s="18">
        <f>IFERROR(IF(Loan_Not_Paid*Values_Entered,Interest,""), "")</f>
        <v>50.63302536282211</v>
      </c>
      <c r="H99" s="5">
        <f>IFERROR(IF(Loan_Not_Paid*Values_Entered,Ending_Balance,""), "")</f>
        <v>12167.509907952561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12167.509907952561</v>
      </c>
      <c r="E100" s="5">
        <f>IFERROR(IF(Loan_Not_Paid*Values_Entered,Monthly_Payment,""), "")</f>
        <v>157.79593264006922</v>
      </c>
      <c r="F100" s="18">
        <f>IFERROR(IF(Loan_Not_Paid*Values_Entered,Principal,""), "")</f>
        <v>107.60495426976577</v>
      </c>
      <c r="G100" s="18">
        <f>IFERROR(IF(Loan_Not_Paid*Values_Entered,Interest,""), "")</f>
        <v>50.190978370303469</v>
      </c>
      <c r="H100" s="5">
        <f>IFERROR(IF(Loan_Not_Paid*Values_Entered,Ending_Balance,""), "")</f>
        <v>12059.904953682795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12059.904953682795</v>
      </c>
      <c r="E101" s="5">
        <f>IFERROR(IF(Loan_Not_Paid*Values_Entered,Monthly_Payment,""), "")</f>
        <v>157.79593264006922</v>
      </c>
      <c r="F101" s="18">
        <f>IFERROR(IF(Loan_Not_Paid*Values_Entered,Principal,""), "")</f>
        <v>108.04882470612854</v>
      </c>
      <c r="G101" s="18">
        <f>IFERROR(IF(Loan_Not_Paid*Values_Entered,Interest,""), "")</f>
        <v>49.747107933940683</v>
      </c>
      <c r="H101" s="5">
        <f>IFERROR(IF(Loan_Not_Paid*Values_Entered,Ending_Balance,""), "")</f>
        <v>11951.856128976673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11951.856128976673</v>
      </c>
      <c r="E102" s="5">
        <f>IFERROR(IF(Loan_Not_Paid*Values_Entered,Monthly_Payment,""), "")</f>
        <v>157.79593264006922</v>
      </c>
      <c r="F102" s="18">
        <f>IFERROR(IF(Loan_Not_Paid*Values_Entered,Principal,""), "")</f>
        <v>108.49452610804131</v>
      </c>
      <c r="G102" s="18">
        <f>IFERROR(IF(Loan_Not_Paid*Values_Entered,Interest,""), "")</f>
        <v>49.301406532027912</v>
      </c>
      <c r="H102" s="5">
        <f>IFERROR(IF(Loan_Not_Paid*Values_Entered,Ending_Balance,""), "")</f>
        <v>11843.361602868634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11843.361602868634</v>
      </c>
      <c r="E103" s="5">
        <f>IFERROR(IF(Loan_Not_Paid*Values_Entered,Monthly_Payment,""), "")</f>
        <v>157.79593264006922</v>
      </c>
      <c r="F103" s="18">
        <f>IFERROR(IF(Loan_Not_Paid*Values_Entered,Principal,""), "")</f>
        <v>108.94206602823699</v>
      </c>
      <c r="G103" s="18">
        <f>IFERROR(IF(Loan_Not_Paid*Values_Entered,Interest,""), "")</f>
        <v>48.853866611832238</v>
      </c>
      <c r="H103" s="5">
        <f>IFERROR(IF(Loan_Not_Paid*Values_Entered,Ending_Balance,""), "")</f>
        <v>11734.4195368404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11734.4195368404</v>
      </c>
      <c r="E104" s="5">
        <f>IFERROR(IF(Loan_Not_Paid*Values_Entered,Monthly_Payment,""), "")</f>
        <v>157.79593264006922</v>
      </c>
      <c r="F104" s="18">
        <f>IFERROR(IF(Loan_Not_Paid*Values_Entered,Principal,""), "")</f>
        <v>109.39145205060348</v>
      </c>
      <c r="G104" s="18">
        <f>IFERROR(IF(Loan_Not_Paid*Values_Entered,Interest,""), "")</f>
        <v>48.404480589465756</v>
      </c>
      <c r="H104" s="5">
        <f>IFERROR(IF(Loan_Not_Paid*Values_Entered,Ending_Balance,""), "")</f>
        <v>11625.028084789799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11625.028084789799</v>
      </c>
      <c r="E105" s="5">
        <f>IFERROR(IF(Loan_Not_Paid*Values_Entered,Monthly_Payment,""), "")</f>
        <v>157.79593264006922</v>
      </c>
      <c r="F105" s="18">
        <f>IFERROR(IF(Loan_Not_Paid*Values_Entered,Principal,""), "")</f>
        <v>109.8426917903122</v>
      </c>
      <c r="G105" s="18">
        <f>IFERROR(IF(Loan_Not_Paid*Values_Entered,Interest,""), "")</f>
        <v>47.953240849757016</v>
      </c>
      <c r="H105" s="5">
        <f>IFERROR(IF(Loan_Not_Paid*Values_Entered,Ending_Balance,""), "")</f>
        <v>11515.185392999487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11515.185392999487</v>
      </c>
      <c r="E106" s="5">
        <f>IFERROR(IF(Loan_Not_Paid*Values_Entered,Monthly_Payment,""), "")</f>
        <v>157.79593264006922</v>
      </c>
      <c r="F106" s="18">
        <f>IFERROR(IF(Loan_Not_Paid*Values_Entered,Principal,""), "")</f>
        <v>110.29579289394724</v>
      </c>
      <c r="G106" s="18">
        <f>IFERROR(IF(Loan_Not_Paid*Values_Entered,Interest,""), "")</f>
        <v>47.500139746121974</v>
      </c>
      <c r="H106" s="5">
        <f>IFERROR(IF(Loan_Not_Paid*Values_Entered,Ending_Balance,""), "")</f>
        <v>11404.889600105551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11404.889600105551</v>
      </c>
      <c r="E107" s="5">
        <f>IFERROR(IF(Loan_Not_Paid*Values_Entered,Monthly_Payment,""), "")</f>
        <v>157.79593264006922</v>
      </c>
      <c r="F107" s="18">
        <f>IFERROR(IF(Loan_Not_Paid*Values_Entered,Principal,""), "")</f>
        <v>110.75076303963478</v>
      </c>
      <c r="G107" s="18">
        <f>IFERROR(IF(Loan_Not_Paid*Values_Entered,Interest,""), "")</f>
        <v>47.045169600434448</v>
      </c>
      <c r="H107" s="5">
        <f>IFERROR(IF(Loan_Not_Paid*Values_Entered,Ending_Balance,""), "")</f>
        <v>11294.138837065919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11294.138837065919</v>
      </c>
      <c r="E108" s="5">
        <f>IFERROR(IF(Loan_Not_Paid*Values_Entered,Monthly_Payment,""), "")</f>
        <v>157.79593264006922</v>
      </c>
      <c r="F108" s="18">
        <f>IFERROR(IF(Loan_Not_Paid*Values_Entered,Principal,""), "")</f>
        <v>111.20760993717327</v>
      </c>
      <c r="G108" s="18">
        <f>IFERROR(IF(Loan_Not_Paid*Values_Entered,Interest,""), "")</f>
        <v>46.588322702895958</v>
      </c>
      <c r="H108" s="5">
        <f>IFERROR(IF(Loan_Not_Paid*Values_Entered,Ending_Balance,""), "")</f>
        <v>11182.931227128753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11182.931227128753</v>
      </c>
      <c r="E109" s="5">
        <f>IFERROR(IF(Loan_Not_Paid*Values_Entered,Monthly_Payment,""), "")</f>
        <v>157.79593264006922</v>
      </c>
      <c r="F109" s="18">
        <f>IFERROR(IF(Loan_Not_Paid*Values_Entered,Principal,""), "")</f>
        <v>111.66634132816411</v>
      </c>
      <c r="G109" s="18">
        <f>IFERROR(IF(Loan_Not_Paid*Values_Entered,Interest,""), "")</f>
        <v>46.129591311905116</v>
      </c>
      <c r="H109" s="5">
        <f>IFERROR(IF(Loan_Not_Paid*Values_Entered,Ending_Balance,""), "")</f>
        <v>11071.264885800589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11071.264885800589</v>
      </c>
      <c r="E110" s="5">
        <f>IFERROR(IF(Loan_Not_Paid*Values_Entered,Monthly_Payment,""), "")</f>
        <v>157.79593264006922</v>
      </c>
      <c r="F110" s="18">
        <f>IFERROR(IF(Loan_Not_Paid*Values_Entered,Principal,""), "")</f>
        <v>112.1269649861428</v>
      </c>
      <c r="G110" s="18">
        <f>IFERROR(IF(Loan_Not_Paid*Values_Entered,Interest,""), "")</f>
        <v>45.66896765392643</v>
      </c>
      <c r="H110" s="5">
        <f>IFERROR(IF(Loan_Not_Paid*Values_Entered,Ending_Balance,""), "")</f>
        <v>10959.137920814446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10959.137920814446</v>
      </c>
      <c r="E111" s="5">
        <f>IFERROR(IF(Loan_Not_Paid*Values_Entered,Monthly_Payment,""), "")</f>
        <v>157.79593264006922</v>
      </c>
      <c r="F111" s="18">
        <f>IFERROR(IF(Loan_Not_Paid*Values_Entered,Principal,""), "")</f>
        <v>112.58948871671065</v>
      </c>
      <c r="G111" s="18">
        <f>IFERROR(IF(Loan_Not_Paid*Values_Entered,Interest,""), "")</f>
        <v>45.206443923358592</v>
      </c>
      <c r="H111" s="5">
        <f>IFERROR(IF(Loan_Not_Paid*Values_Entered,Ending_Balance,""), "")</f>
        <v>10846.548432097741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10846.548432097741</v>
      </c>
      <c r="E112" s="5">
        <f>IFERROR(IF(Loan_Not_Paid*Values_Entered,Monthly_Payment,""), "")</f>
        <v>157.79593264006922</v>
      </c>
      <c r="F112" s="18">
        <f>IFERROR(IF(Loan_Not_Paid*Values_Entered,Principal,""), "")</f>
        <v>113.05392035766707</v>
      </c>
      <c r="G112" s="18">
        <f>IFERROR(IF(Loan_Not_Paid*Values_Entered,Interest,""), "")</f>
        <v>44.742012282402172</v>
      </c>
      <c r="H112" s="5">
        <f>IFERROR(IF(Loan_Not_Paid*Values_Entered,Ending_Balance,""), "")</f>
        <v>10733.494511740078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10733.494511740078</v>
      </c>
      <c r="E113" s="5">
        <f>IFERROR(IF(Loan_Not_Paid*Values_Entered,Monthly_Payment,""), "")</f>
        <v>157.79593264006922</v>
      </c>
      <c r="F113" s="18">
        <f>IFERROR(IF(Loan_Not_Paid*Values_Entered,Principal,""), "")</f>
        <v>113.52026777914244</v>
      </c>
      <c r="G113" s="18">
        <f>IFERROR(IF(Loan_Not_Paid*Values_Entered,Interest,""), "")</f>
        <v>44.275664860926788</v>
      </c>
      <c r="H113" s="5">
        <f>IFERROR(IF(Loan_Not_Paid*Values_Entered,Ending_Balance,""), "")</f>
        <v>10619.974243960936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10619.974243960936</v>
      </c>
      <c r="E114" s="5">
        <f>IFERROR(IF(Loan_Not_Paid*Values_Entered,Monthly_Payment,""), "")</f>
        <v>157.79593264006922</v>
      </c>
      <c r="F114" s="18">
        <f>IFERROR(IF(Loan_Not_Paid*Values_Entered,Principal,""), "")</f>
        <v>113.98853888373139</v>
      </c>
      <c r="G114" s="18">
        <f>IFERROR(IF(Loan_Not_Paid*Values_Entered,Interest,""), "")</f>
        <v>43.807393756337838</v>
      </c>
      <c r="H114" s="5">
        <f>IFERROR(IF(Loan_Not_Paid*Values_Entered,Ending_Balance,""), "")</f>
        <v>10505.985705077223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10505.985705077223</v>
      </c>
      <c r="E115" s="5">
        <f>IFERROR(IF(Loan_Not_Paid*Values_Entered,Monthly_Payment,""), "")</f>
        <v>157.79593264006922</v>
      </c>
      <c r="F115" s="18">
        <f>IFERROR(IF(Loan_Not_Paid*Values_Entered,Principal,""), "")</f>
        <v>114.45874160662679</v>
      </c>
      <c r="G115" s="18">
        <f>IFERROR(IF(Loan_Not_Paid*Values_Entered,Interest,""), "")</f>
        <v>43.337191033442437</v>
      </c>
      <c r="H115" s="5">
        <f>IFERROR(IF(Loan_Not_Paid*Values_Entered,Ending_Balance,""), "")</f>
        <v>10391.526963470591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10391.526963470591</v>
      </c>
      <c r="E116" s="5">
        <f>IFERROR(IF(Loan_Not_Paid*Values_Entered,Monthly_Payment,""), "")</f>
        <v>157.79593264006922</v>
      </c>
      <c r="F116" s="18">
        <f>IFERROR(IF(Loan_Not_Paid*Values_Entered,Principal,""), "")</f>
        <v>114.93088391575412</v>
      </c>
      <c r="G116" s="18">
        <f>IFERROR(IF(Loan_Not_Paid*Values_Entered,Interest,""), "")</f>
        <v>42.865048724315095</v>
      </c>
      <c r="H116" s="5">
        <f>IFERROR(IF(Loan_Not_Paid*Values_Entered,Ending_Balance,""), "")</f>
        <v>10276.596079554831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10276.596079554831</v>
      </c>
      <c r="E117" s="5">
        <f>IFERROR(IF(Loan_Not_Paid*Values_Entered,Monthly_Payment,""), "")</f>
        <v>157.79593264006922</v>
      </c>
      <c r="F117" s="18">
        <f>IFERROR(IF(Loan_Not_Paid*Values_Entered,Principal,""), "")</f>
        <v>115.40497381190661</v>
      </c>
      <c r="G117" s="18">
        <f>IFERROR(IF(Loan_Not_Paid*Values_Entered,Interest,""), "")</f>
        <v>42.390958828162624</v>
      </c>
      <c r="H117" s="5">
        <f>IFERROR(IF(Loan_Not_Paid*Values_Entered,Ending_Balance,""), "")</f>
        <v>10161.191105742935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10161.191105742935</v>
      </c>
      <c r="E118" s="5">
        <f>IFERROR(IF(Loan_Not_Paid*Values_Entered,Monthly_Payment,""), "")</f>
        <v>157.79593264006922</v>
      </c>
      <c r="F118" s="18">
        <f>IFERROR(IF(Loan_Not_Paid*Values_Entered,Principal,""), "")</f>
        <v>115.88101932888073</v>
      </c>
      <c r="G118" s="18">
        <f>IFERROR(IF(Loan_Not_Paid*Values_Entered,Interest,""), "")</f>
        <v>41.914913311188499</v>
      </c>
      <c r="H118" s="5">
        <f>IFERROR(IF(Loan_Not_Paid*Values_Entered,Ending_Balance,""), "")</f>
        <v>10045.310086414062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10045.310086414062</v>
      </c>
      <c r="E119" s="5">
        <f>IFERROR(IF(Loan_Not_Paid*Values_Entered,Monthly_Payment,""), "")</f>
        <v>157.79593264006922</v>
      </c>
      <c r="F119" s="18">
        <f>IFERROR(IF(Loan_Not_Paid*Values_Entered,Principal,""), "")</f>
        <v>116.35902853361236</v>
      </c>
      <c r="G119" s="18">
        <f>IFERROR(IF(Loan_Not_Paid*Values_Entered,Interest,""), "")</f>
        <v>41.436904106456872</v>
      </c>
      <c r="H119" s="5">
        <f>IFERROR(IF(Loan_Not_Paid*Values_Entered,Ending_Balance,""), "")</f>
        <v>9928.9510578804475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9928.9510578804475</v>
      </c>
      <c r="E120" s="5">
        <f>IFERROR(IF(Loan_Not_Paid*Values_Entered,Monthly_Payment,""), "")</f>
        <v>157.79593264006922</v>
      </c>
      <c r="F120" s="18">
        <f>IFERROR(IF(Loan_Not_Paid*Values_Entered,Principal,""), "")</f>
        <v>116.83900952631352</v>
      </c>
      <c r="G120" s="18">
        <f>IFERROR(IF(Loan_Not_Paid*Values_Entered,Interest,""), "")</f>
        <v>40.956923113755714</v>
      </c>
      <c r="H120" s="5">
        <f>IFERROR(IF(Loan_Not_Paid*Values_Entered,Ending_Balance,""), "")</f>
        <v>9812.1120483541454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9812.1120483541454</v>
      </c>
      <c r="E121" s="5">
        <f>IFERROR(IF(Loan_Not_Paid*Values_Entered,Monthly_Payment,""), "")</f>
        <v>157.79593264006922</v>
      </c>
      <c r="F121" s="18">
        <f>IFERROR(IF(Loan_Not_Paid*Values_Entered,Principal,""), "")</f>
        <v>117.32097044060956</v>
      </c>
      <c r="G121" s="18">
        <f>IFERROR(IF(Loan_Not_Paid*Values_Entered,Interest,""), "")</f>
        <v>40.474962199459675</v>
      </c>
      <c r="H121" s="5">
        <f>IFERROR(IF(Loan_Not_Paid*Values_Entered,Ending_Balance,""), "")</f>
        <v>9694.7910779135309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9694.7910779135309</v>
      </c>
      <c r="E122" s="5">
        <f>IFERROR(IF(Loan_Not_Paid*Values_Entered,Monthly_Payment,""), "")</f>
        <v>157.79593264006922</v>
      </c>
      <c r="F122" s="18">
        <f>IFERROR(IF(Loan_Not_Paid*Values_Entered,Principal,""), "")</f>
        <v>117.80491944367706</v>
      </c>
      <c r="G122" s="18">
        <f>IFERROR(IF(Loan_Not_Paid*Values_Entered,Interest,""), "")</f>
        <v>39.99101319639216</v>
      </c>
      <c r="H122" s="5">
        <f>IFERROR(IF(Loan_Not_Paid*Values_Entered,Ending_Balance,""), "")</f>
        <v>9576.9861584698629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9576.9861584698629</v>
      </c>
      <c r="E123" s="5">
        <f>IFERROR(IF(Loan_Not_Paid*Values_Entered,Monthly_Payment,""), "")</f>
        <v>157.79593264006922</v>
      </c>
      <c r="F123" s="18">
        <f>IFERROR(IF(Loan_Not_Paid*Values_Entered,Principal,""), "")</f>
        <v>118.29086473638223</v>
      </c>
      <c r="G123" s="18">
        <f>IFERROR(IF(Loan_Not_Paid*Values_Entered,Interest,""), "")</f>
        <v>39.505067903686992</v>
      </c>
      <c r="H123" s="5">
        <f>IFERROR(IF(Loan_Not_Paid*Values_Entered,Ending_Balance,""), "")</f>
        <v>9458.6952937334827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9458.6952937334827</v>
      </c>
      <c r="E124" s="5">
        <f>IFERROR(IF(Loan_Not_Paid*Values_Entered,Monthly_Payment,""), "")</f>
        <v>157.79593264006922</v>
      </c>
      <c r="F124" s="18">
        <f>IFERROR(IF(Loan_Not_Paid*Values_Entered,Principal,""), "")</f>
        <v>118.77881455341981</v>
      </c>
      <c r="G124" s="18">
        <f>IFERROR(IF(Loan_Not_Paid*Values_Entered,Interest,""), "")</f>
        <v>39.017118086649418</v>
      </c>
      <c r="H124" s="5">
        <f>IFERROR(IF(Loan_Not_Paid*Values_Entered,Ending_Balance,""), "")</f>
        <v>9339.9164791800649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9339.9164791800649</v>
      </c>
      <c r="E125" s="5">
        <f>IFERROR(IF(Loan_Not_Paid*Values_Entered,Monthly_Payment,""), "")</f>
        <v>157.79593264006922</v>
      </c>
      <c r="F125" s="18">
        <f>IFERROR(IF(Loan_Not_Paid*Values_Entered,Principal,""), "")</f>
        <v>119.26877716345265</v>
      </c>
      <c r="G125" s="18">
        <f>IFERROR(IF(Loan_Not_Paid*Values_Entered,Interest,""), "")</f>
        <v>38.527155476616556</v>
      </c>
      <c r="H125" s="5">
        <f>IFERROR(IF(Loan_Not_Paid*Values_Entered,Ending_Balance,""), "")</f>
        <v>9220.6477020166167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9220.6477020166167</v>
      </c>
      <c r="E126" s="5">
        <f>IFERROR(IF(Loan_Not_Paid*Values_Entered,Monthly_Payment,""), "")</f>
        <v>157.79593264006922</v>
      </c>
      <c r="F126" s="18">
        <f>IFERROR(IF(Loan_Not_Paid*Values_Entered,Principal,""), "")</f>
        <v>119.76076086925191</v>
      </c>
      <c r="G126" s="18">
        <f>IFERROR(IF(Loan_Not_Paid*Values_Entered,Interest,""), "")</f>
        <v>38.035171770817307</v>
      </c>
      <c r="H126" s="5">
        <f>IFERROR(IF(Loan_Not_Paid*Values_Entered,Ending_Balance,""), "")</f>
        <v>9100.8869411473679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9100.8869411473679</v>
      </c>
      <c r="E127" s="5">
        <f>IFERROR(IF(Loan_Not_Paid*Values_Entered,Monthly_Payment,""), "")</f>
        <v>157.79593264006922</v>
      </c>
      <c r="F127" s="18">
        <f>IFERROR(IF(Loan_Not_Paid*Values_Entered,Principal,""), "")</f>
        <v>120.25477400783757</v>
      </c>
      <c r="G127" s="18">
        <f>IFERROR(IF(Loan_Not_Paid*Values_Entered,Interest,""), "")</f>
        <v>37.541158632231657</v>
      </c>
      <c r="H127" s="5">
        <f>IFERROR(IF(Loan_Not_Paid*Values_Entered,Ending_Balance,""), "")</f>
        <v>8980.6321671395308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8980.6321671395308</v>
      </c>
      <c r="E128" s="5">
        <f>IFERROR(IF(Loan_Not_Paid*Values_Entered,Monthly_Payment,""), "")</f>
        <v>157.79593264006922</v>
      </c>
      <c r="F128" s="18">
        <f>IFERROR(IF(Loan_Not_Paid*Values_Entered,Principal,""), "")</f>
        <v>120.7508249506199</v>
      </c>
      <c r="G128" s="18">
        <f>IFERROR(IF(Loan_Not_Paid*Values_Entered,Interest,""), "")</f>
        <v>37.045107689449331</v>
      </c>
      <c r="H128" s="5">
        <f>IFERROR(IF(Loan_Not_Paid*Values_Entered,Ending_Balance,""), "")</f>
        <v>8859.8813421889208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8859.8813421889208</v>
      </c>
      <c r="E129" s="5">
        <f>IFERROR(IF(Loan_Not_Paid*Values_Entered,Monthly_Payment,""), "")</f>
        <v>157.79593264006922</v>
      </c>
      <c r="F129" s="18">
        <f>IFERROR(IF(Loan_Not_Paid*Values_Entered,Principal,""), "")</f>
        <v>121.2489221035412</v>
      </c>
      <c r="G129" s="18">
        <f>IFERROR(IF(Loan_Not_Paid*Values_Entered,Interest,""), "")</f>
        <v>36.547010536528006</v>
      </c>
      <c r="H129" s="5">
        <f>IFERROR(IF(Loan_Not_Paid*Values_Entered,Ending_Balance,""), "")</f>
        <v>8738.6324200853778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8738.6324200853778</v>
      </c>
      <c r="E130" s="5">
        <f>IFERROR(IF(Loan_Not_Paid*Values_Entered,Monthly_Payment,""), "")</f>
        <v>157.79593264006922</v>
      </c>
      <c r="F130" s="18">
        <f>IFERROR(IF(Loan_Not_Paid*Values_Entered,Principal,""), "")</f>
        <v>121.74907390721833</v>
      </c>
      <c r="G130" s="18">
        <f>IFERROR(IF(Loan_Not_Paid*Values_Entered,Interest,""), "")</f>
        <v>36.046858732850907</v>
      </c>
      <c r="H130" s="5">
        <f>IFERROR(IF(Loan_Not_Paid*Values_Entered,Ending_Balance,""), "")</f>
        <v>8616.8833461781724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8616.8833461781724</v>
      </c>
      <c r="E131" s="5">
        <f>IFERROR(IF(Loan_Not_Paid*Values_Entered,Monthly_Payment,""), "")</f>
        <v>157.79593264006922</v>
      </c>
      <c r="F131" s="18">
        <f>IFERROR(IF(Loan_Not_Paid*Values_Entered,Principal,""), "")</f>
        <v>122.2512888370856</v>
      </c>
      <c r="G131" s="18">
        <f>IFERROR(IF(Loan_Not_Paid*Values_Entered,Interest,""), "")</f>
        <v>35.544643802983629</v>
      </c>
      <c r="H131" s="5">
        <f>IFERROR(IF(Loan_Not_Paid*Values_Entered,Ending_Balance,""), "")</f>
        <v>8494.6320573410885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8494.6320573410885</v>
      </c>
      <c r="E132" s="5">
        <f>IFERROR(IF(Loan_Not_Paid*Values_Entered,Monthly_Payment,""), "")</f>
        <v>157.79593264006922</v>
      </c>
      <c r="F132" s="18">
        <f>IFERROR(IF(Loan_Not_Paid*Values_Entered,Principal,""), "")</f>
        <v>122.75557540353859</v>
      </c>
      <c r="G132" s="18">
        <f>IFERROR(IF(Loan_Not_Paid*Values_Entered,Interest,""), "")</f>
        <v>35.040357236530653</v>
      </c>
      <c r="H132" s="5">
        <f>IFERROR(IF(Loan_Not_Paid*Values_Entered,Ending_Balance,""), "")</f>
        <v>8371.8764819375501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8371.8764819375501</v>
      </c>
      <c r="E133" s="5">
        <f>IFERROR(IF(Loan_Not_Paid*Values_Entered,Monthly_Payment,""), "")</f>
        <v>157.79593264006922</v>
      </c>
      <c r="F133" s="18">
        <f>IFERROR(IF(Loan_Not_Paid*Values_Entered,Principal,""), "")</f>
        <v>123.26194215207816</v>
      </c>
      <c r="G133" s="18">
        <f>IFERROR(IF(Loan_Not_Paid*Values_Entered,Interest,""), "")</f>
        <v>34.533990487991055</v>
      </c>
      <c r="H133" s="5">
        <f>IFERROR(IF(Loan_Not_Paid*Values_Entered,Ending_Balance,""), "")</f>
        <v>8248.6145397854743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8248.6145397854743</v>
      </c>
      <c r="E134" s="5">
        <f>IFERROR(IF(Loan_Not_Paid*Values_Entered,Monthly_Payment,""), "")</f>
        <v>157.79593264006922</v>
      </c>
      <c r="F134" s="18">
        <f>IFERROR(IF(Loan_Not_Paid*Values_Entered,Principal,""), "")</f>
        <v>123.7703976634555</v>
      </c>
      <c r="G134" s="18">
        <f>IFERROR(IF(Loan_Not_Paid*Values_Entered,Interest,""), "")</f>
        <v>34.025534976613734</v>
      </c>
      <c r="H134" s="5">
        <f>IFERROR(IF(Loan_Not_Paid*Values_Entered,Ending_Balance,""), "")</f>
        <v>8124.8441421220232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8124.8441421220232</v>
      </c>
      <c r="E135" s="5">
        <f>IFERROR(IF(Loan_Not_Paid*Values_Entered,Monthly_Payment,""), "")</f>
        <v>157.79593264006922</v>
      </c>
      <c r="F135" s="18">
        <f>IFERROR(IF(Loan_Not_Paid*Values_Entered,Principal,""), "")</f>
        <v>124.28095055381725</v>
      </c>
      <c r="G135" s="18">
        <f>IFERROR(IF(Loan_Not_Paid*Values_Entered,Interest,""), "")</f>
        <v>33.514982086251976</v>
      </c>
      <c r="H135" s="5">
        <f>IFERROR(IF(Loan_Not_Paid*Values_Entered,Ending_Balance,""), "")</f>
        <v>8000.563191568217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8000.563191568217</v>
      </c>
      <c r="E136" s="5">
        <f>IFERROR(IF(Loan_Not_Paid*Values_Entered,Monthly_Payment,""), "")</f>
        <v>157.79593264006922</v>
      </c>
      <c r="F136" s="18">
        <f>IFERROR(IF(Loan_Not_Paid*Values_Entered,Principal,""), "")</f>
        <v>124.79360947485175</v>
      </c>
      <c r="G136" s="18">
        <f>IFERROR(IF(Loan_Not_Paid*Values_Entered,Interest,""), "")</f>
        <v>33.002323165217483</v>
      </c>
      <c r="H136" s="5">
        <f>IFERROR(IF(Loan_Not_Paid*Values_Entered,Ending_Balance,""), "")</f>
        <v>7875.7695820933623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7875.7695820933623</v>
      </c>
      <c r="E137" s="5">
        <f>IFERROR(IF(Loan_Not_Paid*Values_Entered,Monthly_Payment,""), "")</f>
        <v>157.79593264006922</v>
      </c>
      <c r="F137" s="18">
        <f>IFERROR(IF(Loan_Not_Paid*Values_Entered,Principal,""), "")</f>
        <v>125.30838311393551</v>
      </c>
      <c r="G137" s="18">
        <f>IFERROR(IF(Loan_Not_Paid*Values_Entered,Interest,""), "")</f>
        <v>32.487549526133719</v>
      </c>
      <c r="H137" s="5">
        <f>IFERROR(IF(Loan_Not_Paid*Values_Entered,Ending_Balance,""), "")</f>
        <v>7750.4611989794357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7750.4611989794357</v>
      </c>
      <c r="E138" s="5">
        <f>IFERROR(IF(Loan_Not_Paid*Values_Entered,Monthly_Payment,""), "")</f>
        <v>157.79593264006922</v>
      </c>
      <c r="F138" s="18">
        <f>IFERROR(IF(Loan_Not_Paid*Values_Entered,Principal,""), "")</f>
        <v>125.82528019428048</v>
      </c>
      <c r="G138" s="18">
        <f>IFERROR(IF(Loan_Not_Paid*Values_Entered,Interest,""), "")</f>
        <v>31.970652445788737</v>
      </c>
      <c r="H138" s="5">
        <f>IFERROR(IF(Loan_Not_Paid*Values_Entered,Ending_Balance,""), "")</f>
        <v>7624.6359187851558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7624.6359187851558</v>
      </c>
      <c r="E139" s="5">
        <f>IFERROR(IF(Loan_Not_Paid*Values_Entered,Monthly_Payment,""), "")</f>
        <v>157.79593264006922</v>
      </c>
      <c r="F139" s="18">
        <f>IFERROR(IF(Loan_Not_Paid*Values_Entered,Principal,""), "")</f>
        <v>126.34430947508191</v>
      </c>
      <c r="G139" s="18">
        <f>IFERROR(IF(Loan_Not_Paid*Values_Entered,Interest,""), "")</f>
        <v>31.451623164987328</v>
      </c>
      <c r="H139" s="5">
        <f>IFERROR(IF(Loan_Not_Paid*Values_Entered,Ending_Balance,""), "")</f>
        <v>7498.2916093100757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7498.2916093100757</v>
      </c>
      <c r="E140" s="5">
        <f>IFERROR(IF(Loan_Not_Paid*Values_Entered,Monthly_Payment,""), "")</f>
        <v>157.79593264006922</v>
      </c>
      <c r="F140" s="18">
        <f>IFERROR(IF(Loan_Not_Paid*Values_Entered,Principal,""), "")</f>
        <v>126.86547975166663</v>
      </c>
      <c r="G140" s="18">
        <f>IFERROR(IF(Loan_Not_Paid*Values_Entered,Interest,""), "")</f>
        <v>30.930452888402616</v>
      </c>
      <c r="H140" s="5">
        <f>IFERROR(IF(Loan_Not_Paid*Values_Entered,Ending_Balance,""), "")</f>
        <v>7371.4261295584183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7371.4261295584183</v>
      </c>
      <c r="E141" s="5">
        <f>IFERROR(IF(Loan_Not_Paid*Values_Entered,Monthly_Payment,""), "")</f>
        <v>157.79593264006922</v>
      </c>
      <c r="F141" s="18">
        <f>IFERROR(IF(Loan_Not_Paid*Values_Entered,Principal,""), "")</f>
        <v>127.38879985564223</v>
      </c>
      <c r="G141" s="18">
        <f>IFERROR(IF(Loan_Not_Paid*Values_Entered,Interest,""), "")</f>
        <v>30.407132784426992</v>
      </c>
      <c r="H141" s="5">
        <f>IFERROR(IF(Loan_Not_Paid*Values_Entered,Ending_Balance,""), "")</f>
        <v>7244.03732970278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7244.03732970278</v>
      </c>
      <c r="E142" s="5">
        <f>IFERROR(IF(Loan_Not_Paid*Values_Entered,Monthly_Payment,""), "")</f>
        <v>157.79593264006922</v>
      </c>
      <c r="F142" s="18">
        <f>IFERROR(IF(Loan_Not_Paid*Values_Entered,Principal,""), "")</f>
        <v>127.91427865504676</v>
      </c>
      <c r="G142" s="18">
        <f>IFERROR(IF(Loan_Not_Paid*Values_Entered,Interest,""), "")</f>
        <v>29.881653985022464</v>
      </c>
      <c r="H142" s="5">
        <f>IFERROR(IF(Loan_Not_Paid*Values_Entered,Ending_Balance,""), "")</f>
        <v>7116.1230510477362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7116.1230510477362</v>
      </c>
      <c r="E143" s="5">
        <f>IFERROR(IF(Loan_Not_Paid*Values_Entered,Monthly_Payment,""), "")</f>
        <v>157.79593264006922</v>
      </c>
      <c r="F143" s="18">
        <f>IFERROR(IF(Loan_Not_Paid*Values_Entered,Principal,""), "")</f>
        <v>128.44192505449882</v>
      </c>
      <c r="G143" s="18">
        <f>IFERROR(IF(Loan_Not_Paid*Values_Entered,Interest,""), "")</f>
        <v>29.354007585570404</v>
      </c>
      <c r="H143" s="5">
        <f>IFERROR(IF(Loan_Not_Paid*Values_Entered,Ending_Balance,""), "")</f>
        <v>6987.6811259932438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6987.6811259932438</v>
      </c>
      <c r="E144" s="5">
        <f>IFERROR(IF(Loan_Not_Paid*Values_Entered,Monthly_Payment,""), "")</f>
        <v>157.79593264006922</v>
      </c>
      <c r="F144" s="18">
        <f>IFERROR(IF(Loan_Not_Paid*Values_Entered,Principal,""), "")</f>
        <v>128.97174799534864</v>
      </c>
      <c r="G144" s="18">
        <f>IFERROR(IF(Loan_Not_Paid*Values_Entered,Interest,""), "")</f>
        <v>28.824184644720592</v>
      </c>
      <c r="H144" s="5">
        <f>IFERROR(IF(Loan_Not_Paid*Values_Entered,Ending_Balance,""), "")</f>
        <v>6858.7093779978968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6858.7093779978968</v>
      </c>
      <c r="E145" s="5">
        <f>IFERROR(IF(Loan_Not_Paid*Values_Entered,Monthly_Payment,""), "")</f>
        <v>157.79593264006922</v>
      </c>
      <c r="F145" s="18">
        <f>IFERROR(IF(Loan_Not_Paid*Values_Entered,Principal,""), "")</f>
        <v>129.50375645582946</v>
      </c>
      <c r="G145" s="18">
        <f>IFERROR(IF(Loan_Not_Paid*Values_Entered,Interest,""), "")</f>
        <v>28.292176184239775</v>
      </c>
      <c r="H145" s="5">
        <f>IFERROR(IF(Loan_Not_Paid*Values_Entered,Ending_Balance,""), "")</f>
        <v>6729.2056215420707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6729.2056215420707</v>
      </c>
      <c r="E146" s="5">
        <f>IFERROR(IF(Loan_Not_Paid*Values_Entered,Monthly_Payment,""), "")</f>
        <v>157.79593264006922</v>
      </c>
      <c r="F146" s="18">
        <f>IFERROR(IF(Loan_Not_Paid*Values_Entered,Principal,""), "")</f>
        <v>130.03795945120976</v>
      </c>
      <c r="G146" s="18">
        <f>IFERROR(IF(Loan_Not_Paid*Values_Entered,Interest,""), "")</f>
        <v>27.757973188859477</v>
      </c>
      <c r="H146" s="5">
        <f>IFERROR(IF(Loan_Not_Paid*Values_Entered,Ending_Balance,""), "")</f>
        <v>6599.1676620908729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6599.1676620908729</v>
      </c>
      <c r="E147" s="5">
        <f>IFERROR(IF(Loan_Not_Paid*Values_Entered,Monthly_Payment,""), "")</f>
        <v>157.79593264006922</v>
      </c>
      <c r="F147" s="18">
        <f>IFERROR(IF(Loan_Not_Paid*Values_Entered,Principal,""), "")</f>
        <v>130.57436603394598</v>
      </c>
      <c r="G147" s="18">
        <f>IFERROR(IF(Loan_Not_Paid*Values_Entered,Interest,""), "")</f>
        <v>27.221566606123243</v>
      </c>
      <c r="H147" s="5">
        <f>IFERROR(IF(Loan_Not_Paid*Values_Entered,Ending_Balance,""), "")</f>
        <v>6468.5932960569335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6468.5932960569335</v>
      </c>
      <c r="E148" s="5">
        <f>IFERROR(IF(Loan_Not_Paid*Values_Entered,Monthly_Payment,""), "")</f>
        <v>157.79593264006922</v>
      </c>
      <c r="F148" s="18">
        <f>IFERROR(IF(Loan_Not_Paid*Values_Entered,Principal,""), "")</f>
        <v>131.112985293836</v>
      </c>
      <c r="G148" s="18">
        <f>IFERROR(IF(Loan_Not_Paid*Values_Entered,Interest,""), "")</f>
        <v>26.682947346233217</v>
      </c>
      <c r="H148" s="5">
        <f>IFERROR(IF(Loan_Not_Paid*Values_Entered,Ending_Balance,""), "")</f>
        <v>6337.4803107630905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6337.4803107630905</v>
      </c>
      <c r="E149" s="5">
        <f>IFERROR(IF(Loan_Not_Paid*Values_Entered,Monthly_Payment,""), "")</f>
        <v>157.79593264006922</v>
      </c>
      <c r="F149" s="18">
        <f>IFERROR(IF(Loan_Not_Paid*Values_Entered,Principal,""), "")</f>
        <v>131.65382635817309</v>
      </c>
      <c r="G149" s="18">
        <f>IFERROR(IF(Loan_Not_Paid*Values_Entered,Interest,""), "")</f>
        <v>26.14210628189614</v>
      </c>
      <c r="H149" s="5">
        <f>IFERROR(IF(Loan_Not_Paid*Values_Entered,Ending_Balance,""), "")</f>
        <v>6205.8264844049263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6205.8264844049263</v>
      </c>
      <c r="E150" s="5">
        <f>IFERROR(IF(Loan_Not_Paid*Values_Entered,Monthly_Payment,""), "")</f>
        <v>157.79593264006922</v>
      </c>
      <c r="F150" s="18">
        <f>IFERROR(IF(Loan_Not_Paid*Values_Entered,Principal,""), "")</f>
        <v>132.19689839190053</v>
      </c>
      <c r="G150" s="18">
        <f>IFERROR(IF(Loan_Not_Paid*Values_Entered,Interest,""), "")</f>
        <v>25.599034248168678</v>
      </c>
      <c r="H150" s="5">
        <f>IFERROR(IF(Loan_Not_Paid*Values_Entered,Ending_Balance,""), "")</f>
        <v>6073.6295860130303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6073.6295860130303</v>
      </c>
      <c r="E151" s="5">
        <f>IFERROR(IF(Loan_Not_Paid*Values_Entered,Monthly_Payment,""), "")</f>
        <v>157.79593264006922</v>
      </c>
      <c r="F151" s="18">
        <f>IFERROR(IF(Loan_Not_Paid*Values_Entered,Principal,""), "")</f>
        <v>132.74221059776713</v>
      </c>
      <c r="G151" s="18">
        <f>IFERROR(IF(Loan_Not_Paid*Values_Entered,Interest,""), "")</f>
        <v>25.053722042302084</v>
      </c>
      <c r="H151" s="5">
        <f>IFERROR(IF(Loan_Not_Paid*Values_Entered,Ending_Balance,""), "")</f>
        <v>5940.8873754152664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5940.8873754152664</v>
      </c>
      <c r="E152" s="5">
        <f>IFERROR(IF(Loan_Not_Paid*Values_Entered,Monthly_Payment,""), "")</f>
        <v>157.79593264006922</v>
      </c>
      <c r="F152" s="18">
        <f>IFERROR(IF(Loan_Not_Paid*Values_Entered,Principal,""), "")</f>
        <v>133.28977221648293</v>
      </c>
      <c r="G152" s="18">
        <f>IFERROR(IF(Loan_Not_Paid*Values_Entered,Interest,""), "")</f>
        <v>24.506160423586298</v>
      </c>
      <c r="H152" s="5">
        <f>IFERROR(IF(Loan_Not_Paid*Values_Entered,Ending_Balance,""), "")</f>
        <v>5807.5976031987884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5807.5976031987884</v>
      </c>
      <c r="E153" s="5">
        <f>IFERROR(IF(Loan_Not_Paid*Values_Entered,Monthly_Payment,""), "")</f>
        <v>157.79593264006922</v>
      </c>
      <c r="F153" s="18">
        <f>IFERROR(IF(Loan_Not_Paid*Values_Entered,Principal,""), "")</f>
        <v>133.83959252687592</v>
      </c>
      <c r="G153" s="18">
        <f>IFERROR(IF(Loan_Not_Paid*Values_Entered,Interest,""), "")</f>
        <v>23.95634011319331</v>
      </c>
      <c r="H153" s="5">
        <f>IFERROR(IF(Loan_Not_Paid*Values_Entered,Ending_Balance,""), "")</f>
        <v>5673.7580106719106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5673.7580106719106</v>
      </c>
      <c r="E154" s="5">
        <f>IFERROR(IF(Loan_Not_Paid*Values_Entered,Monthly_Payment,""), "")</f>
        <v>157.79593264006922</v>
      </c>
      <c r="F154" s="18">
        <f>IFERROR(IF(Loan_Not_Paid*Values_Entered,Principal,""), "")</f>
        <v>134.3916808460493</v>
      </c>
      <c r="G154" s="18">
        <f>IFERROR(IF(Loan_Not_Paid*Values_Entered,Interest,""), "")</f>
        <v>23.404251794019945</v>
      </c>
      <c r="H154" s="5">
        <f>IFERROR(IF(Loan_Not_Paid*Values_Entered,Ending_Balance,""), "")</f>
        <v>5539.3663298258689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5539.3663298258689</v>
      </c>
      <c r="E155" s="5">
        <f>IFERROR(IF(Loan_Not_Paid*Values_Entered,Monthly_Payment,""), "")</f>
        <v>157.79593264006922</v>
      </c>
      <c r="F155" s="18">
        <f>IFERROR(IF(Loan_Not_Paid*Values_Entered,Principal,""), "")</f>
        <v>134.94604652953925</v>
      </c>
      <c r="G155" s="18">
        <f>IFERROR(IF(Loan_Not_Paid*Values_Entered,Interest,""), "")</f>
        <v>22.849886110529994</v>
      </c>
      <c r="H155" s="5">
        <f>IFERROR(IF(Loan_Not_Paid*Values_Entered,Ending_Balance,""), "")</f>
        <v>5404.420283296331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5404.420283296331</v>
      </c>
      <c r="E156" s="5">
        <f>IFERROR(IF(Loan_Not_Paid*Values_Entered,Monthly_Payment,""), "")</f>
        <v>157.79593264006922</v>
      </c>
      <c r="F156" s="18">
        <f>IFERROR(IF(Loan_Not_Paid*Values_Entered,Principal,""), "")</f>
        <v>135.50269897147359</v>
      </c>
      <c r="G156" s="18">
        <f>IFERROR(IF(Loan_Not_Paid*Values_Entered,Interest,""), "")</f>
        <v>22.29323366859564</v>
      </c>
      <c r="H156" s="5">
        <f>IFERROR(IF(Loan_Not_Paid*Values_Entered,Ending_Balance,""), "")</f>
        <v>5268.9175843248668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5268.9175843248668</v>
      </c>
      <c r="E157" s="5">
        <f>IFERROR(IF(Loan_Not_Paid*Values_Entered,Monthly_Payment,""), "")</f>
        <v>157.79593264006922</v>
      </c>
      <c r="F157" s="18">
        <f>IFERROR(IF(Loan_Not_Paid*Values_Entered,Principal,""), "")</f>
        <v>136.06164760473092</v>
      </c>
      <c r="G157" s="18">
        <f>IFERROR(IF(Loan_Not_Paid*Values_Entered,Interest,""), "")</f>
        <v>21.73428503533831</v>
      </c>
      <c r="H157" s="5">
        <f>IFERROR(IF(Loan_Not_Paid*Values_Entered,Ending_Balance,""), "")</f>
        <v>5132.8559367201415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5132.8559367201415</v>
      </c>
      <c r="E158" s="5">
        <f>IFERROR(IF(Loan_Not_Paid*Values_Entered,Monthly_Payment,""), "")</f>
        <v>157.79593264006922</v>
      </c>
      <c r="F158" s="18">
        <f>IFERROR(IF(Loan_Not_Paid*Values_Entered,Principal,""), "")</f>
        <v>136.62290190110042</v>
      </c>
      <c r="G158" s="18">
        <f>IFERROR(IF(Loan_Not_Paid*Values_Entered,Interest,""), "")</f>
        <v>21.173030738968794</v>
      </c>
      <c r="H158" s="5">
        <f>IFERROR(IF(Loan_Not_Paid*Values_Entered,Ending_Balance,""), "")</f>
        <v>4996.2330348190444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4996.2330348190444</v>
      </c>
      <c r="E159" s="5">
        <f>IFERROR(IF(Loan_Not_Paid*Values_Entered,Monthly_Payment,""), "")</f>
        <v>157.79593264006922</v>
      </c>
      <c r="F159" s="18">
        <f>IFERROR(IF(Loan_Not_Paid*Values_Entered,Principal,""), "")</f>
        <v>137.18647137144248</v>
      </c>
      <c r="G159" s="18">
        <f>IFERROR(IF(Loan_Not_Paid*Values_Entered,Interest,""), "")</f>
        <v>20.609461268626756</v>
      </c>
      <c r="H159" s="5">
        <f>IFERROR(IF(Loan_Not_Paid*Values_Entered,Ending_Balance,""), "")</f>
        <v>4859.0465634476095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4859.0465634476095</v>
      </c>
      <c r="E160" s="5">
        <f>IFERROR(IF(Loan_Not_Paid*Values_Entered,Monthly_Payment,""), "")</f>
        <v>157.79593264006922</v>
      </c>
      <c r="F160" s="18">
        <f>IFERROR(IF(Loan_Not_Paid*Values_Entered,Principal,""), "")</f>
        <v>137.75236556584966</v>
      </c>
      <c r="G160" s="18">
        <f>IFERROR(IF(Loan_Not_Paid*Values_Entered,Interest,""), "")</f>
        <v>20.04356707421956</v>
      </c>
      <c r="H160" s="5">
        <f>IFERROR(IF(Loan_Not_Paid*Values_Entered,Ending_Balance,""), "")</f>
        <v>4721.2941978817616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4721.2941978817616</v>
      </c>
      <c r="E161" s="5">
        <f>IFERROR(IF(Loan_Not_Paid*Values_Entered,Monthly_Payment,""), "")</f>
        <v>157.79593264006922</v>
      </c>
      <c r="F161" s="18">
        <f>IFERROR(IF(Loan_Not_Paid*Values_Entered,Principal,""), "")</f>
        <v>138.32059407380882</v>
      </c>
      <c r="G161" s="18">
        <f>IFERROR(IF(Loan_Not_Paid*Values_Entered,Interest,""), "")</f>
        <v>19.475338566260429</v>
      </c>
      <c r="H161" s="5">
        <f>IFERROR(IF(Loan_Not_Paid*Values_Entered,Ending_Balance,""), "")</f>
        <v>4582.9736038079536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4582.9736038079536</v>
      </c>
      <c r="E162" s="5">
        <f>IFERROR(IF(Loan_Not_Paid*Values_Entered,Monthly_Payment,""), "")</f>
        <v>157.79593264006922</v>
      </c>
      <c r="F162" s="18">
        <f>IFERROR(IF(Loan_Not_Paid*Values_Entered,Principal,""), "")</f>
        <v>138.89116652436326</v>
      </c>
      <c r="G162" s="18">
        <f>IFERROR(IF(Loan_Not_Paid*Values_Entered,Interest,""), "")</f>
        <v>18.904766115705964</v>
      </c>
      <c r="H162" s="5">
        <f>IFERROR(IF(Loan_Not_Paid*Values_Entered,Ending_Balance,""), "")</f>
        <v>4444.0824372836141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4444.0824372836141</v>
      </c>
      <c r="E163" s="5">
        <f>IFERROR(IF(Loan_Not_Paid*Values_Entered,Monthly_Payment,""), "")</f>
        <v>157.79593264006922</v>
      </c>
      <c r="F163" s="18">
        <f>IFERROR(IF(Loan_Not_Paid*Values_Entered,Principal,""), "")</f>
        <v>139.46409258627628</v>
      </c>
      <c r="G163" s="18">
        <f>IFERROR(IF(Loan_Not_Paid*Values_Entered,Interest,""), "")</f>
        <v>18.33184005379297</v>
      </c>
      <c r="H163" s="5">
        <f>IFERROR(IF(Loan_Not_Paid*Values_Entered,Ending_Balance,""), "")</f>
        <v>4304.6183446973373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4304.6183446973373</v>
      </c>
      <c r="E164" s="5">
        <f>IFERROR(IF(Loan_Not_Paid*Values_Entered,Monthly_Payment,""), "")</f>
        <v>157.79593264006922</v>
      </c>
      <c r="F164" s="18">
        <f>IFERROR(IF(Loan_Not_Paid*Values_Entered,Principal,""), "")</f>
        <v>140.03938196819462</v>
      </c>
      <c r="G164" s="18">
        <f>IFERROR(IF(Loan_Not_Paid*Values_Entered,Interest,""), "")</f>
        <v>17.756550671874578</v>
      </c>
      <c r="H164" s="5">
        <f>IFERROR(IF(Loan_Not_Paid*Values_Entered,Ending_Balance,""), "")</f>
        <v>4164.5789627291379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4164.5789627291379</v>
      </c>
      <c r="E165" s="5">
        <f>IFERROR(IF(Loan_Not_Paid*Values_Entered,Monthly_Payment,""), "")</f>
        <v>157.79593264006922</v>
      </c>
      <c r="F165" s="18">
        <f>IFERROR(IF(Loan_Not_Paid*Values_Entered,Principal,""), "")</f>
        <v>140.61704441881346</v>
      </c>
      <c r="G165" s="18">
        <f>IFERROR(IF(Loan_Not_Paid*Values_Entered,Interest,""), "")</f>
        <v>17.178888221255779</v>
      </c>
      <c r="H165" s="5">
        <f>IFERROR(IF(Loan_Not_Paid*Values_Entered,Ending_Balance,""), "")</f>
        <v>4023.9619183103277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4023.9619183103277</v>
      </c>
      <c r="E166" s="5">
        <f>IFERROR(IF(Loan_Not_Paid*Values_Entered,Monthly_Payment,""), "")</f>
        <v>157.79593264006922</v>
      </c>
      <c r="F166" s="18">
        <f>IFERROR(IF(Loan_Not_Paid*Values_Entered,Principal,""), "")</f>
        <v>141.19708972704109</v>
      </c>
      <c r="G166" s="18">
        <f>IFERROR(IF(Loan_Not_Paid*Values_Entered,Interest,""), "")</f>
        <v>16.598842913028168</v>
      </c>
      <c r="H166" s="5">
        <f>IFERROR(IF(Loan_Not_Paid*Values_Entered,Ending_Balance,""), "")</f>
        <v>3882.7648285832984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3882.7648285832984</v>
      </c>
      <c r="E167" s="5">
        <f>IFERROR(IF(Loan_Not_Paid*Values_Entered,Monthly_Payment,""), "")</f>
        <v>157.79593264006922</v>
      </c>
      <c r="F167" s="18">
        <f>IFERROR(IF(Loan_Not_Paid*Values_Entered,Principal,""), "")</f>
        <v>141.77952772216511</v>
      </c>
      <c r="G167" s="18">
        <f>IFERROR(IF(Loan_Not_Paid*Values_Entered,Interest,""), "")</f>
        <v>16.016404917904122</v>
      </c>
      <c r="H167" s="5">
        <f>IFERROR(IF(Loan_Not_Paid*Values_Entered,Ending_Balance,""), "")</f>
        <v>3740.9853008611317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3740.9853008611317</v>
      </c>
      <c r="E168" s="5">
        <f>IFERROR(IF(Loan_Not_Paid*Values_Entered,Monthly_Payment,""), "")</f>
        <v>157.79593264006922</v>
      </c>
      <c r="F168" s="18">
        <f>IFERROR(IF(Loan_Not_Paid*Values_Entered,Principal,""), "")</f>
        <v>142.36436827401903</v>
      </c>
      <c r="G168" s="18">
        <f>IFERROR(IF(Loan_Not_Paid*Values_Entered,Interest,""), "")</f>
        <v>15.431564366050194</v>
      </c>
      <c r="H168" s="5">
        <f>IFERROR(IF(Loan_Not_Paid*Values_Entered,Ending_Balance,""), "")</f>
        <v>3598.6209325871241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3598.6209325871241</v>
      </c>
      <c r="E169" s="5">
        <f>IFERROR(IF(Loan_Not_Paid*Values_Entered,Monthly_Payment,""), "")</f>
        <v>157.79593264006922</v>
      </c>
      <c r="F169" s="18">
        <f>IFERROR(IF(Loan_Not_Paid*Values_Entered,Principal,""), "")</f>
        <v>142.95162129314937</v>
      </c>
      <c r="G169" s="18">
        <f>IFERROR(IF(Loan_Not_Paid*Values_Entered,Interest,""), "")</f>
        <v>14.844311346919865</v>
      </c>
      <c r="H169" s="5">
        <f>IFERROR(IF(Loan_Not_Paid*Values_Entered,Ending_Balance,""), "")</f>
        <v>3455.6693112939756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3455.6693112939756</v>
      </c>
      <c r="E170" s="5">
        <f>IFERROR(IF(Loan_Not_Paid*Values_Entered,Monthly_Payment,""), "")</f>
        <v>157.79593264006922</v>
      </c>
      <c r="F170" s="18">
        <f>IFERROR(IF(Loan_Not_Paid*Values_Entered,Principal,""), "")</f>
        <v>143.54129673098359</v>
      </c>
      <c r="G170" s="18">
        <f>IFERROR(IF(Loan_Not_Paid*Values_Entered,Interest,""), "")</f>
        <v>14.254635909085625</v>
      </c>
      <c r="H170" s="5">
        <f>IFERROR(IF(Loan_Not_Paid*Values_Entered,Ending_Balance,""), "")</f>
        <v>3312.1280145630008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3312.1280145630008</v>
      </c>
      <c r="E171" s="5">
        <f>IFERROR(IF(Loan_Not_Paid*Values_Entered,Monthly_Payment,""), "")</f>
        <v>157.79593264006922</v>
      </c>
      <c r="F171" s="18">
        <f>IFERROR(IF(Loan_Not_Paid*Values_Entered,Principal,""), "")</f>
        <v>144.13340457999891</v>
      </c>
      <c r="G171" s="18">
        <f>IFERROR(IF(Loan_Not_Paid*Values_Entered,Interest,""), "")</f>
        <v>13.662528060070317</v>
      </c>
      <c r="H171" s="5">
        <f>IFERROR(IF(Loan_Not_Paid*Values_Entered,Ending_Balance,""), "")</f>
        <v>3167.9946099830049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3167.9946099830049</v>
      </c>
      <c r="E172" s="5">
        <f>IFERROR(IF(Loan_Not_Paid*Values_Entered,Monthly_Payment,""), "")</f>
        <v>157.79593264006922</v>
      </c>
      <c r="F172" s="18">
        <f>IFERROR(IF(Loan_Not_Paid*Values_Entered,Principal,""), "")</f>
        <v>144.72795487389141</v>
      </c>
      <c r="G172" s="18">
        <f>IFERROR(IF(Loan_Not_Paid*Values_Entered,Interest,""), "")</f>
        <v>13.067977766177822</v>
      </c>
      <c r="H172" s="5">
        <f>IFERROR(IF(Loan_Not_Paid*Values_Entered,Ending_Balance,""), "")</f>
        <v>3023.2666551091243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3023.2666551091243</v>
      </c>
      <c r="E173" s="5">
        <f>IFERROR(IF(Loan_Not_Paid*Values_Entered,Monthly_Payment,""), "")</f>
        <v>157.79593264006922</v>
      </c>
      <c r="F173" s="18">
        <f>IFERROR(IF(Loan_Not_Paid*Values_Entered,Principal,""), "")</f>
        <v>145.32495768774618</v>
      </c>
      <c r="G173" s="18">
        <f>IFERROR(IF(Loan_Not_Paid*Values_Entered,Interest,""), "")</f>
        <v>12.47097495232302</v>
      </c>
      <c r="H173" s="5">
        <f>IFERROR(IF(Loan_Not_Paid*Values_Entered,Ending_Balance,""), "")</f>
        <v>2877.9416974213818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2877.9416974213818</v>
      </c>
      <c r="E174" s="5">
        <f>IFERROR(IF(Loan_Not_Paid*Values_Entered,Monthly_Payment,""), "")</f>
        <v>157.79593264006922</v>
      </c>
      <c r="F174" s="18">
        <f>IFERROR(IF(Loan_Not_Paid*Values_Entered,Principal,""), "")</f>
        <v>145.92442313820817</v>
      </c>
      <c r="G174" s="18">
        <f>IFERROR(IF(Loan_Not_Paid*Values_Entered,Interest,""), "")</f>
        <v>11.871509501861066</v>
      </c>
      <c r="H174" s="5">
        <f>IFERROR(IF(Loan_Not_Paid*Values_Entered,Ending_Balance,""), "")</f>
        <v>2732.0172742831783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2732.0172742831783</v>
      </c>
      <c r="E175" s="5">
        <f>IFERROR(IF(Loan_Not_Paid*Values_Entered,Monthly_Payment,""), "")</f>
        <v>157.79593264006922</v>
      </c>
      <c r="F175" s="18">
        <f>IFERROR(IF(Loan_Not_Paid*Values_Entered,Principal,""), "")</f>
        <v>146.52636138365327</v>
      </c>
      <c r="G175" s="18">
        <f>IFERROR(IF(Loan_Not_Paid*Values_Entered,Interest,""), "")</f>
        <v>11.269571256415958</v>
      </c>
      <c r="H175" s="5">
        <f>IFERROR(IF(Loan_Not_Paid*Values_Entered,Ending_Balance,""), "")</f>
        <v>2585.490912899535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2585.490912899535</v>
      </c>
      <c r="E176" s="5">
        <f>IFERROR(IF(Loan_Not_Paid*Values_Entered,Monthly_Payment,""), "")</f>
        <v>157.79593264006922</v>
      </c>
      <c r="F176" s="18">
        <f>IFERROR(IF(Loan_Not_Paid*Values_Entered,Principal,""), "")</f>
        <v>147.13078262436085</v>
      </c>
      <c r="G176" s="18">
        <f>IFERROR(IF(Loan_Not_Paid*Values_Entered,Interest,""), "")</f>
        <v>10.66515001570839</v>
      </c>
      <c r="H176" s="5">
        <f>IFERROR(IF(Loan_Not_Paid*Values_Entered,Ending_Balance,""), "")</f>
        <v>2438.3601302751777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2438.3601302751777</v>
      </c>
      <c r="E177" s="5">
        <f>IFERROR(IF(Loan_Not_Paid*Values_Entered,Monthly_Payment,""), "")</f>
        <v>157.79593264006922</v>
      </c>
      <c r="F177" s="18">
        <f>IFERROR(IF(Loan_Not_Paid*Values_Entered,Principal,""), "")</f>
        <v>147.73769710268635</v>
      </c>
      <c r="G177" s="18">
        <f>IFERROR(IF(Loan_Not_Paid*Values_Entered,Interest,""), "")</f>
        <v>10.058235537382901</v>
      </c>
      <c r="H177" s="5">
        <f>IFERROR(IF(Loan_Not_Paid*Values_Entered,Ending_Balance,""), "")</f>
        <v>2290.6224331724879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2290.6224331724879</v>
      </c>
      <c r="E178" s="5">
        <f>IFERROR(IF(Loan_Not_Paid*Values_Entered,Monthly_Payment,""), "")</f>
        <v>157.79593264006922</v>
      </c>
      <c r="F178" s="18">
        <f>IFERROR(IF(Loan_Not_Paid*Values_Entered,Principal,""), "")</f>
        <v>148.3471151032349</v>
      </c>
      <c r="G178" s="18">
        <f>IFERROR(IF(Loan_Not_Paid*Values_Entered,Interest,""), "")</f>
        <v>9.4488175368343192</v>
      </c>
      <c r="H178" s="5">
        <f>IFERROR(IF(Loan_Not_Paid*Values_Entered,Ending_Balance,""), "")</f>
        <v>2142.2753180692744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2142.2753180692744</v>
      </c>
      <c r="E179" s="5">
        <f>IFERROR(IF(Loan_Not_Paid*Values_Entered,Monthly_Payment,""), "")</f>
        <v>157.79593264006922</v>
      </c>
      <c r="F179" s="18">
        <f>IFERROR(IF(Loan_Not_Paid*Values_Entered,Principal,""), "")</f>
        <v>148.95904695303574</v>
      </c>
      <c r="G179" s="18">
        <f>IFERROR(IF(Loan_Not_Paid*Values_Entered,Interest,""), "")</f>
        <v>8.8368856870334742</v>
      </c>
      <c r="H179" s="5">
        <f>IFERROR(IF(Loan_Not_Paid*Values_Entered,Ending_Balance,""), "")</f>
        <v>1993.3162711162367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1993.3162711162367</v>
      </c>
      <c r="E180" s="5">
        <f>IFERROR(IF(Loan_Not_Paid*Values_Entered,Monthly_Payment,""), "")</f>
        <v>157.79593264006922</v>
      </c>
      <c r="F180" s="18">
        <f>IFERROR(IF(Loan_Not_Paid*Values_Entered,Principal,""), "")</f>
        <v>149.57350302171704</v>
      </c>
      <c r="G180" s="18">
        <f>IFERROR(IF(Loan_Not_Paid*Values_Entered,Interest,""), "")</f>
        <v>8.2224296183522032</v>
      </c>
      <c r="H180" s="5">
        <f>IFERROR(IF(Loan_Not_Paid*Values_Entered,Ending_Balance,""), "")</f>
        <v>1843.7427680945184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1843.7427680945184</v>
      </c>
      <c r="E181" s="5">
        <f>IFERROR(IF(Loan_Not_Paid*Values_Entered,Monthly_Payment,""), "")</f>
        <v>157.79593264006922</v>
      </c>
      <c r="F181" s="18">
        <f>IFERROR(IF(Loan_Not_Paid*Values_Entered,Principal,""), "")</f>
        <v>150.19049372168163</v>
      </c>
      <c r="G181" s="18">
        <f>IFERROR(IF(Loan_Not_Paid*Values_Entered,Interest,""), "")</f>
        <v>7.6054389183876188</v>
      </c>
      <c r="H181" s="5">
        <f>IFERROR(IF(Loan_Not_Paid*Values_Entered,Ending_Balance,""), "")</f>
        <v>1693.5522743728434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1693.5522743728434</v>
      </c>
      <c r="E182" s="5">
        <f>IFERROR(IF(Loan_Not_Paid*Values_Entered,Monthly_Payment,""), "")</f>
        <v>157.79593264006922</v>
      </c>
      <c r="F182" s="18">
        <f>IFERROR(IF(Loan_Not_Paid*Values_Entered,Principal,""), "")</f>
        <v>150.81002950828352</v>
      </c>
      <c r="G182" s="18">
        <f>IFERROR(IF(Loan_Not_Paid*Values_Entered,Interest,""), "")</f>
        <v>6.9859031317856832</v>
      </c>
      <c r="H182" s="5">
        <f>IFERROR(IF(Loan_Not_Paid*Values_Entered,Ending_Balance,""), "")</f>
        <v>1542.7422448645593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1542.7422448645593</v>
      </c>
      <c r="E183" s="5">
        <f>IFERROR(IF(Loan_Not_Paid*Values_Entered,Monthly_Payment,""), "")</f>
        <v>157.79593264006922</v>
      </c>
      <c r="F183" s="18">
        <f>IFERROR(IF(Loan_Not_Paid*Values_Entered,Principal,""), "")</f>
        <v>151.43212088000524</v>
      </c>
      <c r="G183" s="18">
        <f>IFERROR(IF(Loan_Not_Paid*Values_Entered,Interest,""), "")</f>
        <v>6.3638117600640136</v>
      </c>
      <c r="H183" s="5">
        <f>IFERROR(IF(Loan_Not_Paid*Values_Entered,Ending_Balance,""), "")</f>
        <v>1391.3101239845782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1391.3101239845782</v>
      </c>
      <c r="E184" s="5">
        <f>IFERROR(IF(Loan_Not_Paid*Values_Entered,Monthly_Payment,""), "")</f>
        <v>157.79593264006922</v>
      </c>
      <c r="F184" s="18">
        <f>IFERROR(IF(Loan_Not_Paid*Values_Entered,Principal,""), "")</f>
        <v>152.05677837863524</v>
      </c>
      <c r="G184" s="18">
        <f>IFERROR(IF(Loan_Not_Paid*Values_Entered,Interest,""), "")</f>
        <v>5.739154261433991</v>
      </c>
      <c r="H184" s="5">
        <f>IFERROR(IF(Loan_Not_Paid*Values_Entered,Ending_Balance,""), "")</f>
        <v>1239.2533456059318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1239.2533456059318</v>
      </c>
      <c r="E185" s="5">
        <f>IFERROR(IF(Loan_Not_Paid*Values_Entered,Monthly_Payment,""), "")</f>
        <v>157.79593264006922</v>
      </c>
      <c r="F185" s="18">
        <f>IFERROR(IF(Loan_Not_Paid*Values_Entered,Principal,""), "")</f>
        <v>152.68401258944709</v>
      </c>
      <c r="G185" s="18">
        <f>IFERROR(IF(Loan_Not_Paid*Values_Entered,Interest,""), "")</f>
        <v>5.1119200506221203</v>
      </c>
      <c r="H185" s="5">
        <f>IFERROR(IF(Loan_Not_Paid*Values_Entered,Ending_Balance,""), "")</f>
        <v>1086.5693330164941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1086.5693330164941</v>
      </c>
      <c r="E186" s="5">
        <f>IFERROR(IF(Loan_Not_Paid*Values_Entered,Monthly_Payment,""), "")</f>
        <v>157.79593264006922</v>
      </c>
      <c r="F186" s="18">
        <f>IFERROR(IF(Loan_Not_Paid*Values_Entered,Principal,""), "")</f>
        <v>153.31383414137858</v>
      </c>
      <c r="G186" s="18">
        <f>IFERROR(IF(Loan_Not_Paid*Values_Entered,Interest,""), "")</f>
        <v>4.482098498690652</v>
      </c>
      <c r="H186" s="5">
        <f>IFERROR(IF(Loan_Not_Paid*Values_Entered,Ending_Balance,""), "")</f>
        <v>933.25549887512898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933.25549887512898</v>
      </c>
      <c r="E187" s="5">
        <f>IFERROR(IF(Loan_Not_Paid*Values_Entered,Monthly_Payment,""), "")</f>
        <v>157.79593264006922</v>
      </c>
      <c r="F187" s="18">
        <f>IFERROR(IF(Loan_Not_Paid*Values_Entered,Principal,""), "")</f>
        <v>153.94625370721175</v>
      </c>
      <c r="G187" s="18">
        <f>IFERROR(IF(Loan_Not_Paid*Values_Entered,Interest,""), "")</f>
        <v>3.8496789328574654</v>
      </c>
      <c r="H187" s="5">
        <f>IFERROR(IF(Loan_Not_Paid*Values_Entered,Ending_Balance,""), "")</f>
        <v>779.30924516791856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779.30924516791856</v>
      </c>
      <c r="E188" s="5">
        <f>IFERROR(IF(Loan_Not_Paid*Values_Entered,Monthly_Payment,""), "")</f>
        <v>157.79593264006922</v>
      </c>
      <c r="F188" s="18">
        <f>IFERROR(IF(Loan_Not_Paid*Values_Entered,Principal,""), "")</f>
        <v>154.58128200375401</v>
      </c>
      <c r="G188" s="18">
        <f>IFERROR(IF(Loan_Not_Paid*Values_Entered,Interest,""), "")</f>
        <v>3.2146506363152172</v>
      </c>
      <c r="H188" s="5">
        <f>IFERROR(IF(Loan_Not_Paid*Values_Entered,Ending_Balance,""), "")</f>
        <v>624.72796316416498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624.72796316416498</v>
      </c>
      <c r="E189" s="5">
        <f>IFERROR(IF(Loan_Not_Paid*Values_Entered,Monthly_Payment,""), "")</f>
        <v>157.79593264006922</v>
      </c>
      <c r="F189" s="18">
        <f>IFERROR(IF(Loan_Not_Paid*Values_Entered,Principal,""), "")</f>
        <v>155.21892979201951</v>
      </c>
      <c r="G189" s="18">
        <f>IFERROR(IF(Loan_Not_Paid*Values_Entered,Interest,""), "")</f>
        <v>2.5770028480497311</v>
      </c>
      <c r="H189" s="5">
        <f>IFERROR(IF(Loan_Not_Paid*Values_Entered,Ending_Balance,""), "")</f>
        <v>469.50903337215277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469.50903337215277</v>
      </c>
      <c r="E190" s="5">
        <f>IFERROR(IF(Loan_Not_Paid*Values_Entered,Monthly_Payment,""), "")</f>
        <v>157.79593264006922</v>
      </c>
      <c r="F190" s="18">
        <f>IFERROR(IF(Loan_Not_Paid*Values_Entered,Principal,""), "")</f>
        <v>155.85920787741156</v>
      </c>
      <c r="G190" s="18">
        <f>IFERROR(IF(Loan_Not_Paid*Values_Entered,Interest,""), "")</f>
        <v>1.9367247626576507</v>
      </c>
      <c r="H190" s="5">
        <f>IFERROR(IF(Loan_Not_Paid*Values_Entered,Ending_Balance,""), "")</f>
        <v>313.64982549474371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313.64982549474371</v>
      </c>
      <c r="E191" s="5">
        <f>IFERROR(IF(Loan_Not_Paid*Values_Entered,Monthly_Payment,""), "")</f>
        <v>157.79593264006922</v>
      </c>
      <c r="F191" s="18">
        <f>IFERROR(IF(Loan_Not_Paid*Values_Entered,Principal,""), "")</f>
        <v>156.5021271099059</v>
      </c>
      <c r="G191" s="18">
        <f>IFERROR(IF(Loan_Not_Paid*Values_Entered,Interest,""), "")</f>
        <v>1.2938055301633282</v>
      </c>
      <c r="H191" s="5">
        <f>IFERROR(IF(Loan_Not_Paid*Values_Entered,Ending_Balance,""), "")</f>
        <v>157.14769838485518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157.14769838485518</v>
      </c>
      <c r="E192" s="5">
        <f>IFERROR(IF(Loan_Not_Paid*Values_Entered,Monthly_Payment,""), "")</f>
        <v>157.79593264006922</v>
      </c>
      <c r="F192" s="18">
        <f>IFERROR(IF(Loan_Not_Paid*Values_Entered,Principal,""), "")</f>
        <v>157.14769838423425</v>
      </c>
      <c r="G192" s="18">
        <f>IFERROR(IF(Loan_Not_Paid*Values_Entered,Interest,""), "")</f>
        <v>0.6482342558349663</v>
      </c>
      <c r="H192" s="5">
        <f>IFERROR(IF(Loan_Not_Paid*Values_Entered,Ending_Balance,""), "")</f>
        <v>6.184563972055912E-10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RvJi2hKGyK7t3ildZq/KxiJ7+6/FRujaSA86wVkee8XFonlzbONbw5j37ztT4MxPRG/T+p/fZGV3PyZbdHZqew==" saltValue="JrfzeiQvxPhC6dSQpAU1sA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23" priority="1" stopIfTrue="1">
      <formula>NOT(Loan_Not_Paid)</formula>
    </cfRule>
    <cfRule type="expression" dxfId="22" priority="2" stopIfTrue="1">
      <formula>IF(ROW(C13)=Last_Row,TRUE,FALSE)</formula>
    </cfRule>
  </conditionalFormatting>
  <conditionalFormatting sqref="B13:B372">
    <cfRule type="expression" dxfId="21" priority="3" stopIfTrue="1">
      <formula>NOT(Loan_Not_Paid)</formula>
    </cfRule>
    <cfRule type="expression" dxfId="20" priority="4" stopIfTrue="1">
      <formula>IF(ROW(B13)=Last_Row,TRUE,FALSE)</formula>
    </cfRule>
  </conditionalFormatting>
  <conditionalFormatting sqref="H13:H372">
    <cfRule type="expression" dxfId="19" priority="5" stopIfTrue="1">
      <formula>NOT(Loan_Not_Paid)</formula>
    </cfRule>
    <cfRule type="expression" dxfId="18" priority="6" stopIfTrue="1">
      <formula>IF(ROW(H13)=Last_Row,TRUE,FALSE)</formula>
    </cfRule>
  </conditionalFormatting>
  <dataValidations count="26">
    <dataValidation allowBlank="1" showInputMessage="1" showErrorMessage="1" prompt="Create a loan repayment schedule using this Loan calculator and amortization worksheet. Total interest and total payments are automatically calculated" sqref="A1" xr:uid="{681B5F07-7110-4429-B29B-AD00305D7169}"/>
    <dataValidation allowBlank="1" showInputMessage="1" showErrorMessage="1" prompt="Title of this worksheet is in this cell. Enter Loan values in cells E3 through E6. Loan summary in cells E8 through E11 and Loan table are automatically updated" sqref="B1" xr:uid="{CE157520-C1E1-401F-8D38-961052310F1F}"/>
    <dataValidation allowBlank="1" showInputMessage="1" showErrorMessage="1" prompt="Enter Loan amount in cell at right" sqref="B3:D3" xr:uid="{1D139F87-CEA4-405C-830F-7AEF406DCEC0}"/>
    <dataValidation allowBlank="1" showInputMessage="1" showErrorMessage="1" prompt="Enter Loan amount in this cell" sqref="E3" xr:uid="{EC792312-ECB3-4283-ADA0-09A55BB55905}"/>
    <dataValidation allowBlank="1" showInputMessage="1" showErrorMessage="1" prompt="Enter Annual interest rate in cell at right" sqref="B4:D4" xr:uid="{94536B2E-7900-4FF4-8EBB-A534886648A1}"/>
    <dataValidation allowBlank="1" showInputMessage="1" showErrorMessage="1" prompt="Enter Loan period in years in cell at right" sqref="B5:D5" xr:uid="{C5ED8278-DFE2-49C5-B28A-8871AF26F856}"/>
    <dataValidation allowBlank="1" showInputMessage="1" showErrorMessage="1" prompt="Enter Loan period in years in this cell" sqref="E5" xr:uid="{A64F22EC-500C-4B3B-8D71-6C2C3AE138C4}"/>
    <dataValidation allowBlank="1" showInputMessage="1" showErrorMessage="1" prompt="Enter Start date of loan in cell at right" sqref="B6:D6" xr:uid="{E3804991-B9C6-4DE9-9B6E-83D495A3DE0C}"/>
    <dataValidation allowBlank="1" showInputMessage="1" showErrorMessage="1" prompt="Enter Start date of loan in this cell" sqref="E6" xr:uid="{13E86757-AFE5-497D-8532-B3D3700A7D50}"/>
    <dataValidation allowBlank="1" showInputMessage="1" showErrorMessage="1" prompt="Monthly payment is automatically calculated in cell at right" sqref="B8:D8" xr:uid="{33073684-433E-4157-8244-7E43A64AA9B6}"/>
    <dataValidation allowBlank="1" showInputMessage="1" showErrorMessage="1" prompt="Monthly payment is automatically calculated in this cell" sqref="E8" xr:uid="{C7BC164B-E932-42CA-9CFE-8C3EA65876AC}"/>
    <dataValidation allowBlank="1" showInputMessage="1" showErrorMessage="1" prompt="Number of payments is automatically calculated in cell at right" sqref="B9:D9" xr:uid="{43EFA825-B377-4590-8184-B2ED35DA6EA0}"/>
    <dataValidation allowBlank="1" showInputMessage="1" showErrorMessage="1" prompt="Number of payments is automatically calculated in this cell" sqref="E9" xr:uid="{8EB9C3AE-31D9-4DA6-8BFE-93990A498667}"/>
    <dataValidation allowBlank="1" showInputMessage="1" showErrorMessage="1" prompt="Total interest is automatically calculated in cell at right" sqref="B10:D10" xr:uid="{88BF66E8-6021-4C2B-9B1B-62C2E5216869}"/>
    <dataValidation allowBlank="1" showInputMessage="1" showErrorMessage="1" prompt="Total interest is automatically calculated in this cell" sqref="E10" xr:uid="{719E18CD-47A1-4245-93DA-39A3EB7F4342}"/>
    <dataValidation allowBlank="1" showInputMessage="1" showErrorMessage="1" prompt="Total cost of loan is automatically calculated in cell at right" sqref="B11:D11" xr:uid="{3A9CEAE3-BB98-46F8-8ED3-EE4C7F52CEC5}"/>
    <dataValidation allowBlank="1" showInputMessage="1" showErrorMessage="1" prompt="Total cost of loan is automatically calculated in this cell" sqref="E11" xr:uid="{9B0ADA61-5A2D-4D0F-82FB-E87A51EE686E}"/>
    <dataValidation allowBlank="1" showInputMessage="1" showErrorMessage="1" prompt="Enter values in cells E3 through E6 for each description in column B. Values in cells E8 through E11 are automatically calculated" sqref="B2" xr:uid="{C8FB8E70-214A-4F9F-987E-9756C392C185}"/>
    <dataValidation allowBlank="1" showInputMessage="1" showErrorMessage="1" prompt="Payment Number is automatically updated in this column under this heading" sqref="B12" xr:uid="{9EE586DE-E775-427A-80C5-7D159499F330}"/>
    <dataValidation allowBlank="1" showInputMessage="1" showErrorMessage="1" prompt="Payment Date is automatically updated in this column under this heading" sqref="C12" xr:uid="{D1B18A3D-F553-4DC2-8A06-F5E6D9F949CD}"/>
    <dataValidation allowBlank="1" showInputMessage="1" showErrorMessage="1" prompt="Beginning Balance is automatically calculated in this column under this heading" sqref="D12" xr:uid="{6A7779CF-4E82-4D53-9914-56CF46D53BD9}"/>
    <dataValidation allowBlank="1" showInputMessage="1" showErrorMessage="1" prompt="Payment amount is automatically calculated in this column under this heading" sqref="E12" xr:uid="{7A87EE7F-5603-4C05-92BB-85A708ADF94C}"/>
    <dataValidation allowBlank="1" showInputMessage="1" showErrorMessage="1" prompt="Principal amount is automatically updated in this column under this heading" sqref="F12" xr:uid="{7AE82BCA-426C-4A1C-908E-CE4AD101B078}"/>
    <dataValidation allowBlank="1" showInputMessage="1" showErrorMessage="1" prompt="Interest amount is automatically updated in this column under this heading" sqref="G12" xr:uid="{C7639839-27FB-4CD4-BEFA-C82E20500250}"/>
    <dataValidation allowBlank="1" showInputMessage="1" showErrorMessage="1" prompt="Ending Balance is automatically updated in this column under this heading" sqref="H12" xr:uid="{0EF3CCE7-23A8-4417-A847-FBEC96C6A20B}"/>
    <dataValidation allowBlank="1" showInputMessage="1" showErrorMessage="1" prompt="Enter Annual interest rate in this cell" sqref="E4" xr:uid="{3F2394A6-C871-42A5-A09A-FBA0C9563D2D}"/>
  </dataValidations>
  <printOptions horizontalCentered="1"/>
  <pageMargins left="0.5" right="0.5" top="1" bottom="1" header="0.5" footer="0.5"/>
  <pageSetup scale="86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664F-E8FB-477A-A707-5491D9BF28CA}">
  <sheetPr>
    <tabColor rgb="FFFFFF00"/>
    <pageSetUpPr fitToPage="1"/>
  </sheetPr>
  <dimension ref="B1:K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11.332031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  <col min="10" max="10" width="13.1640625" customWidth="1"/>
    <col min="11" max="11" width="13" bestFit="1" customWidth="1"/>
  </cols>
  <sheetData>
    <row r="1" spans="2:11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11" ht="30" customHeight="1" x14ac:dyDescent="0.15">
      <c r="B2" s="26" t="s">
        <v>13</v>
      </c>
      <c r="C2" s="26"/>
      <c r="D2" s="26"/>
      <c r="E2" s="26"/>
    </row>
    <row r="3" spans="2:11" x14ac:dyDescent="0.15">
      <c r="B3" s="27" t="s">
        <v>5</v>
      </c>
      <c r="C3" s="27"/>
      <c r="D3" s="28"/>
      <c r="E3" s="6">
        <v>20075</v>
      </c>
    </row>
    <row r="4" spans="2:11" x14ac:dyDescent="0.15">
      <c r="B4" s="24" t="s">
        <v>6</v>
      </c>
      <c r="C4" s="24"/>
      <c r="D4" s="29"/>
      <c r="E4" s="7">
        <v>4.9500000000000002E-2</v>
      </c>
    </row>
    <row r="5" spans="2:11" x14ac:dyDescent="0.15">
      <c r="B5" s="24" t="s">
        <v>7</v>
      </c>
      <c r="C5" s="24"/>
      <c r="D5" s="29"/>
      <c r="E5" s="8">
        <v>15</v>
      </c>
    </row>
    <row r="6" spans="2:11" x14ac:dyDescent="0.15">
      <c r="B6" s="24" t="s">
        <v>8</v>
      </c>
      <c r="C6" s="24"/>
      <c r="D6" s="29"/>
      <c r="E6" s="9">
        <v>44317</v>
      </c>
    </row>
    <row r="7" spans="2:11" x14ac:dyDescent="0.15">
      <c r="B7" s="21"/>
      <c r="C7" s="21"/>
      <c r="D7" s="21"/>
    </row>
    <row r="8" spans="2:11" x14ac:dyDescent="0.15">
      <c r="B8" s="24" t="s">
        <v>9</v>
      </c>
      <c r="C8" s="24"/>
      <c r="D8" s="25"/>
      <c r="E8" s="10">
        <f>IFERROR(IF(Values_Entered,Monthly_Payment,""), "")</f>
        <v>158.22943794951999</v>
      </c>
    </row>
    <row r="9" spans="2:11" x14ac:dyDescent="0.15">
      <c r="B9" s="24" t="s">
        <v>10</v>
      </c>
      <c r="C9" s="24"/>
      <c r="D9" s="25"/>
      <c r="E9" s="11">
        <f>IFERROR(IF(Values_Entered,Loan_Years*12,""), "")</f>
        <v>180</v>
      </c>
      <c r="J9" s="19"/>
    </row>
    <row r="10" spans="2:11" x14ac:dyDescent="0.15">
      <c r="B10" s="24" t="s">
        <v>11</v>
      </c>
      <c r="C10" s="24"/>
      <c r="D10" s="25"/>
      <c r="E10" s="10">
        <f>IFERROR(IF(Values_Entered,Total_Cost-Loan_Amount,""), "")</f>
        <v>8406.2988309135981</v>
      </c>
      <c r="J10" s="5"/>
      <c r="K10" s="20"/>
    </row>
    <row r="11" spans="2:11" x14ac:dyDescent="0.15">
      <c r="B11" s="24" t="s">
        <v>12</v>
      </c>
      <c r="C11" s="24"/>
      <c r="D11" s="25"/>
      <c r="E11" s="10">
        <f>IFERROR(IF(Values_Entered,Monthly_Payment*Number_of_Payments,""), "")</f>
        <v>28481.298830913598</v>
      </c>
    </row>
    <row r="12" spans="2:11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11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20075</v>
      </c>
      <c r="E13" s="5">
        <f>IFERROR(IF(Loan_Not_Paid*Values_Entered,Monthly_Payment,""), "")</f>
        <v>158.22943794951999</v>
      </c>
      <c r="F13" s="5">
        <f>IFERROR(IF(Loan_Not_Paid*Values_Entered,Principal,""), "")</f>
        <v>75.420062949519973</v>
      </c>
      <c r="G13" s="5">
        <f>IFERROR(IF(Loan_Not_Paid*Values_Entered,Interest,""), "")</f>
        <v>82.809375000000003</v>
      </c>
      <c r="H13" s="5">
        <f>IFERROR(IF(Loan_Not_Paid*Values_Entered,Ending_Balance,""), "")</f>
        <v>19999.579937050479</v>
      </c>
    </row>
    <row r="14" spans="2:11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19999.579937050479</v>
      </c>
      <c r="E14" s="5">
        <f>IFERROR(IF(Loan_Not_Paid*Values_Entered,Monthly_Payment,""), "")</f>
        <v>158.22943794951999</v>
      </c>
      <c r="F14" s="5">
        <f>IFERROR(IF(Loan_Not_Paid*Values_Entered,Principal,""), "")</f>
        <v>75.731170709186742</v>
      </c>
      <c r="G14" s="5">
        <f>IFERROR(IF(Loan_Not_Paid*Values_Entered,Interest,""), "")</f>
        <v>82.498267240333234</v>
      </c>
      <c r="H14" s="5">
        <f>IFERROR(IF(Loan_Not_Paid*Values_Entered,Ending_Balance,""), "")</f>
        <v>19923.848766341296</v>
      </c>
    </row>
    <row r="15" spans="2:11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19923.848766341296</v>
      </c>
      <c r="E15" s="5">
        <f>IFERROR(IF(Loan_Not_Paid*Values_Entered,Monthly_Payment,""), "")</f>
        <v>158.22943794951999</v>
      </c>
      <c r="F15" s="5">
        <f>IFERROR(IF(Loan_Not_Paid*Values_Entered,Principal,""), "")</f>
        <v>76.04356178836214</v>
      </c>
      <c r="G15" s="5">
        <f>IFERROR(IF(Loan_Not_Paid*Values_Entered,Interest,""), "")</f>
        <v>82.18587616115785</v>
      </c>
      <c r="H15" s="5">
        <f>IFERROR(IF(Loan_Not_Paid*Values_Entered,Ending_Balance,""), "")</f>
        <v>19847.805204552937</v>
      </c>
    </row>
    <row r="16" spans="2:11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19847.805204552937</v>
      </c>
      <c r="E16" s="5">
        <f>IFERROR(IF(Loan_Not_Paid*Values_Entered,Monthly_Payment,""), "")</f>
        <v>158.22943794951999</v>
      </c>
      <c r="F16" s="5">
        <f>IFERROR(IF(Loan_Not_Paid*Values_Entered,Principal,""), "")</f>
        <v>76.357241480739148</v>
      </c>
      <c r="G16" s="5">
        <f>IFERROR(IF(Loan_Not_Paid*Values_Entered,Interest,""), "")</f>
        <v>81.872196468780857</v>
      </c>
      <c r="H16" s="5">
        <f>IFERROR(IF(Loan_Not_Paid*Values_Entered,Ending_Balance,""), "")</f>
        <v>19771.447963072198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19771.447963072198</v>
      </c>
      <c r="E17" s="5">
        <f>IFERROR(IF(Loan_Not_Paid*Values_Entered,Monthly_Payment,""), "")</f>
        <v>158.22943794951999</v>
      </c>
      <c r="F17" s="5">
        <f>IFERROR(IF(Loan_Not_Paid*Values_Entered,Principal,""), "")</f>
        <v>76.672215101847186</v>
      </c>
      <c r="G17" s="5">
        <f>IFERROR(IF(Loan_Not_Paid*Values_Entered,Interest,""), "")</f>
        <v>81.55722284767279</v>
      </c>
      <c r="H17" s="5">
        <f>IFERROR(IF(Loan_Not_Paid*Values_Entered,Ending_Balance,""), "")</f>
        <v>19694.775747970354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19694.775747970354</v>
      </c>
      <c r="E18" s="5">
        <f>IFERROR(IF(Loan_Not_Paid*Values_Entered,Monthly_Payment,""), "")</f>
        <v>158.22943794951999</v>
      </c>
      <c r="F18" s="5">
        <f>IFERROR(IF(Loan_Not_Paid*Values_Entered,Principal,""), "")</f>
        <v>76.988487989142314</v>
      </c>
      <c r="G18" s="5">
        <f>IFERROR(IF(Loan_Not_Paid*Values_Entered,Interest,""), "")</f>
        <v>81.240949960377677</v>
      </c>
      <c r="H18" s="5">
        <f>IFERROR(IF(Loan_Not_Paid*Values_Entered,Ending_Balance,""), "")</f>
        <v>19617.787259981218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19617.787259981218</v>
      </c>
      <c r="E19" s="5">
        <f>IFERROR(IF(Loan_Not_Paid*Values_Entered,Monthly_Payment,""), "")</f>
        <v>158.22943794951999</v>
      </c>
      <c r="F19" s="5">
        <f>IFERROR(IF(Loan_Not_Paid*Values_Entered,Principal,""), "")</f>
        <v>77.30606550209751</v>
      </c>
      <c r="G19" s="5">
        <f>IFERROR(IF(Loan_Not_Paid*Values_Entered,Interest,""), "")</f>
        <v>80.923372447422452</v>
      </c>
      <c r="H19" s="5">
        <f>IFERROR(IF(Loan_Not_Paid*Values_Entered,Ending_Balance,""), "")</f>
        <v>19540.481194479118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19540.481194479118</v>
      </c>
      <c r="E20" s="5">
        <f>IFERROR(IF(Loan_Not_Paid*Values_Entered,Monthly_Payment,""), "")</f>
        <v>158.22943794951999</v>
      </c>
      <c r="F20" s="5">
        <f>IFERROR(IF(Loan_Not_Paid*Values_Entered,Principal,""), "")</f>
        <v>77.624953022293681</v>
      </c>
      <c r="G20" s="5">
        <f>IFERROR(IF(Loan_Not_Paid*Values_Entered,Interest,""), "")</f>
        <v>80.604484927226309</v>
      </c>
      <c r="H20" s="5">
        <f>IFERROR(IF(Loan_Not_Paid*Values_Entered,Ending_Balance,""), "")</f>
        <v>19462.856241456822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19462.856241456822</v>
      </c>
      <c r="E21" s="5">
        <f>IFERROR(IF(Loan_Not_Paid*Values_Entered,Monthly_Payment,""), "")</f>
        <v>158.22943794951999</v>
      </c>
      <c r="F21" s="5">
        <f>IFERROR(IF(Loan_Not_Paid*Values_Entered,Principal,""), "")</f>
        <v>77.945155953510636</v>
      </c>
      <c r="G21" s="5">
        <f>IFERROR(IF(Loan_Not_Paid*Values_Entered,Interest,""), "")</f>
        <v>80.284281996009355</v>
      </c>
      <c r="H21" s="5">
        <f>IFERROR(IF(Loan_Not_Paid*Values_Entered,Ending_Balance,""), "")</f>
        <v>19384.911085503314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19384.911085503314</v>
      </c>
      <c r="E22" s="5">
        <f>IFERROR(IF(Loan_Not_Paid*Values_Entered,Monthly_Payment,""), "")</f>
        <v>158.22943794951999</v>
      </c>
      <c r="F22" s="5">
        <f>IFERROR(IF(Loan_Not_Paid*Values_Entered,Principal,""), "")</f>
        <v>78.266679721818861</v>
      </c>
      <c r="G22" s="5">
        <f>IFERROR(IF(Loan_Not_Paid*Values_Entered,Interest,""), "")</f>
        <v>79.962758227701116</v>
      </c>
      <c r="H22" s="5">
        <f>IFERROR(IF(Loan_Not_Paid*Values_Entered,Ending_Balance,""), "")</f>
        <v>19306.644405781495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19306.644405781495</v>
      </c>
      <c r="E23" s="5">
        <f>IFERROR(IF(Loan_Not_Paid*Values_Entered,Monthly_Payment,""), "")</f>
        <v>158.22943794951999</v>
      </c>
      <c r="F23" s="5">
        <f>IFERROR(IF(Loan_Not_Paid*Values_Entered,Principal,""), "")</f>
        <v>78.589529775671366</v>
      </c>
      <c r="G23" s="5">
        <f>IFERROR(IF(Loan_Not_Paid*Values_Entered,Interest,""), "")</f>
        <v>79.639908173848625</v>
      </c>
      <c r="H23" s="5">
        <f>IFERROR(IF(Loan_Not_Paid*Values_Entered,Ending_Balance,""), "")</f>
        <v>19228.05487600583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19228.05487600583</v>
      </c>
      <c r="E24" s="5">
        <f>IFERROR(IF(Loan_Not_Paid*Values_Entered,Monthly_Payment,""), "")</f>
        <v>158.22943794951999</v>
      </c>
      <c r="F24" s="5">
        <f>IFERROR(IF(Loan_Not_Paid*Values_Entered,Principal,""), "")</f>
        <v>78.913711585995998</v>
      </c>
      <c r="G24" s="5">
        <f>IFERROR(IF(Loan_Not_Paid*Values_Entered,Interest,""), "")</f>
        <v>79.315726363523993</v>
      </c>
      <c r="H24" s="5">
        <f>IFERROR(IF(Loan_Not_Paid*Values_Entered,Ending_Balance,""), "")</f>
        <v>19149.141164419834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19149.141164419834</v>
      </c>
      <c r="E25" s="5">
        <f>IFERROR(IF(Loan_Not_Paid*Values_Entered,Monthly_Payment,""), "")</f>
        <v>158.22943794951999</v>
      </c>
      <c r="F25" s="5">
        <f>IFERROR(IF(Loan_Not_Paid*Values_Entered,Principal,""), "")</f>
        <v>79.239230646288235</v>
      </c>
      <c r="G25" s="5">
        <f>IFERROR(IF(Loan_Not_Paid*Values_Entered,Interest,""), "")</f>
        <v>78.990207303231742</v>
      </c>
      <c r="H25" s="5">
        <f>IFERROR(IF(Loan_Not_Paid*Values_Entered,Ending_Balance,""), "")</f>
        <v>19069.901933773544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19069.901933773544</v>
      </c>
      <c r="E26" s="5">
        <f>IFERROR(IF(Loan_Not_Paid*Values_Entered,Monthly_Payment,""), "")</f>
        <v>158.22943794951999</v>
      </c>
      <c r="F26" s="5">
        <f>IFERROR(IF(Loan_Not_Paid*Values_Entered,Principal,""), "")</f>
        <v>79.56609247270417</v>
      </c>
      <c r="G26" s="5">
        <f>IFERROR(IF(Loan_Not_Paid*Values_Entered,Interest,""), "")</f>
        <v>78.663345476815778</v>
      </c>
      <c r="H26" s="5">
        <f>IFERROR(IF(Loan_Not_Paid*Values_Entered,Ending_Balance,""), "")</f>
        <v>18990.33584130085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18990.33584130085</v>
      </c>
      <c r="E27" s="5">
        <f>IFERROR(IF(Loan_Not_Paid*Values_Entered,Monthly_Payment,""), "")</f>
        <v>158.22943794951999</v>
      </c>
      <c r="F27" s="5">
        <f>IFERROR(IF(Loan_Not_Paid*Values_Entered,Principal,""), "")</f>
        <v>79.894302604154092</v>
      </c>
      <c r="G27" s="5">
        <f>IFERROR(IF(Loan_Not_Paid*Values_Entered,Interest,""), "")</f>
        <v>78.335135345365899</v>
      </c>
      <c r="H27" s="5">
        <f>IFERROR(IF(Loan_Not_Paid*Values_Entered,Ending_Balance,""), "")</f>
        <v>18910.44153869669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18910.44153869669</v>
      </c>
      <c r="E28" s="5">
        <f>IFERROR(IF(Loan_Not_Paid*Values_Entered,Monthly_Payment,""), "")</f>
        <v>158.22943794951999</v>
      </c>
      <c r="F28" s="5">
        <f>IFERROR(IF(Loan_Not_Paid*Values_Entered,Principal,""), "")</f>
        <v>80.223866602396228</v>
      </c>
      <c r="G28" s="5">
        <f>IFERROR(IF(Loan_Not_Paid*Values_Entered,Interest,""), "")</f>
        <v>78.005571347123762</v>
      </c>
      <c r="H28" s="5">
        <f>IFERROR(IF(Loan_Not_Paid*Values_Entered,Ending_Balance,""), "")</f>
        <v>18830.217672094299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18830.217672094299</v>
      </c>
      <c r="E29" s="5">
        <f>IFERROR(IF(Loan_Not_Paid*Values_Entered,Monthly_Payment,""), "")</f>
        <v>158.22943794951999</v>
      </c>
      <c r="F29" s="5">
        <f>IFERROR(IF(Loan_Not_Paid*Values_Entered,Principal,""), "")</f>
        <v>80.554790052131111</v>
      </c>
      <c r="G29" s="5">
        <f>IFERROR(IF(Loan_Not_Paid*Values_Entered,Interest,""), "")</f>
        <v>77.674647897388866</v>
      </c>
      <c r="H29" s="5">
        <f>IFERROR(IF(Loan_Not_Paid*Values_Entered,Ending_Balance,""), "")</f>
        <v>18749.662882042168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18749.662882042168</v>
      </c>
      <c r="E30" s="5">
        <f>IFERROR(IF(Loan_Not_Paid*Values_Entered,Monthly_Payment,""), "")</f>
        <v>158.22943794951999</v>
      </c>
      <c r="F30" s="5">
        <f>IFERROR(IF(Loan_Not_Paid*Values_Entered,Principal,""), "")</f>
        <v>80.887078561096146</v>
      </c>
      <c r="G30" s="5">
        <f>IFERROR(IF(Loan_Not_Paid*Values_Entered,Interest,""), "")</f>
        <v>77.34235938842383</v>
      </c>
      <c r="H30" s="5">
        <f>IFERROR(IF(Loan_Not_Paid*Values_Entered,Ending_Balance,""), "")</f>
        <v>18668.775803481076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18668.775803481076</v>
      </c>
      <c r="E31" s="5">
        <f>IFERROR(IF(Loan_Not_Paid*Values_Entered,Monthly_Payment,""), "")</f>
        <v>158.22943794951999</v>
      </c>
      <c r="F31" s="5">
        <f>IFERROR(IF(Loan_Not_Paid*Values_Entered,Principal,""), "")</f>
        <v>81.220737760160659</v>
      </c>
      <c r="G31" s="5">
        <f>IFERROR(IF(Loan_Not_Paid*Values_Entered,Interest,""), "")</f>
        <v>77.008700189359317</v>
      </c>
      <c r="H31" s="5">
        <f>IFERROR(IF(Loan_Not_Paid*Values_Entered,Ending_Balance,""), "")</f>
        <v>18587.555065720917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18587.555065720917</v>
      </c>
      <c r="E32" s="5">
        <f>IFERROR(IF(Loan_Not_Paid*Values_Entered,Monthly_Payment,""), "")</f>
        <v>158.22943794951999</v>
      </c>
      <c r="F32" s="5">
        <f>IFERROR(IF(Loan_Not_Paid*Values_Entered,Principal,""), "")</f>
        <v>81.555773303421319</v>
      </c>
      <c r="G32" s="5">
        <f>IFERROR(IF(Loan_Not_Paid*Values_Entered,Interest,""), "")</f>
        <v>76.673664646098658</v>
      </c>
      <c r="H32" s="5">
        <f>IFERROR(IF(Loan_Not_Paid*Values_Entered,Ending_Balance,""), "")</f>
        <v>18505.999292417495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18505.999292417495</v>
      </c>
      <c r="E33" s="5">
        <f>IFERROR(IF(Loan_Not_Paid*Values_Entered,Monthly_Payment,""), "")</f>
        <v>158.22943794951999</v>
      </c>
      <c r="F33" s="5">
        <f>IFERROR(IF(Loan_Not_Paid*Values_Entered,Principal,""), "")</f>
        <v>81.892190868297931</v>
      </c>
      <c r="G33" s="5">
        <f>IFERROR(IF(Loan_Not_Paid*Values_Entered,Interest,""), "")</f>
        <v>76.337247081222031</v>
      </c>
      <c r="H33" s="5">
        <f>IFERROR(IF(Loan_Not_Paid*Values_Entered,Ending_Balance,""), "")</f>
        <v>18424.107101549202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18424.107101549202</v>
      </c>
      <c r="E34" s="5">
        <f>IFERROR(IF(Loan_Not_Paid*Values_Entered,Monthly_Payment,""), "")</f>
        <v>158.22943794951999</v>
      </c>
      <c r="F34" s="5">
        <f>IFERROR(IF(Loan_Not_Paid*Values_Entered,Principal,""), "")</f>
        <v>82.229996155629678</v>
      </c>
      <c r="G34" s="5">
        <f>IFERROR(IF(Loan_Not_Paid*Values_Entered,Interest,""), "")</f>
        <v>75.999441793890313</v>
      </c>
      <c r="H34" s="5">
        <f>IFERROR(IF(Loan_Not_Paid*Values_Entered,Ending_Balance,""), "")</f>
        <v>18341.877105393578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18341.877105393578</v>
      </c>
      <c r="E35" s="5">
        <f>IFERROR(IF(Loan_Not_Paid*Values_Entered,Monthly_Payment,""), "")</f>
        <v>158.22943794951999</v>
      </c>
      <c r="F35" s="5">
        <f>IFERROR(IF(Loan_Not_Paid*Values_Entered,Principal,""), "")</f>
        <v>82.569194889771651</v>
      </c>
      <c r="G35" s="5">
        <f>IFERROR(IF(Loan_Not_Paid*Values_Entered,Interest,""), "")</f>
        <v>75.660243059748339</v>
      </c>
      <c r="H35" s="5">
        <f>IFERROR(IF(Loan_Not_Paid*Values_Entered,Ending_Balance,""), "")</f>
        <v>18259.307910503805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18259.307910503805</v>
      </c>
      <c r="E36" s="5">
        <f>IFERROR(IF(Loan_Not_Paid*Values_Entered,Monthly_Payment,""), "")</f>
        <v>158.22943794951999</v>
      </c>
      <c r="F36" s="5">
        <f>IFERROR(IF(Loan_Not_Paid*Values_Entered,Principal,""), "")</f>
        <v>82.90979281869194</v>
      </c>
      <c r="G36" s="5">
        <f>IFERROR(IF(Loan_Not_Paid*Values_Entered,Interest,""), "")</f>
        <v>75.319645130828022</v>
      </c>
      <c r="H36" s="5">
        <f>IFERROR(IF(Loan_Not_Paid*Values_Entered,Ending_Balance,""), "")</f>
        <v>18176.398117685112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18176.398117685112</v>
      </c>
      <c r="E37" s="5">
        <f>IFERROR(IF(Loan_Not_Paid*Values_Entered,Monthly_Payment,""), "")</f>
        <v>158.22943794951999</v>
      </c>
      <c r="F37" s="5">
        <f>IFERROR(IF(Loan_Not_Paid*Values_Entered,Principal,""), "")</f>
        <v>83.251795714069061</v>
      </c>
      <c r="G37" s="5">
        <f>IFERROR(IF(Loan_Not_Paid*Values_Entered,Interest,""), "")</f>
        <v>74.977642235450915</v>
      </c>
      <c r="H37" s="5">
        <f>IFERROR(IF(Loan_Not_Paid*Values_Entered,Ending_Balance,""), "")</f>
        <v>18093.146321971046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18093.146321971046</v>
      </c>
      <c r="E38" s="5">
        <f>IFERROR(IF(Loan_Not_Paid*Values_Entered,Monthly_Payment,""), "")</f>
        <v>158.22943794951999</v>
      </c>
      <c r="F38" s="5">
        <f>IFERROR(IF(Loan_Not_Paid*Values_Entered,Principal,""), "")</f>
        <v>83.595209371389615</v>
      </c>
      <c r="G38" s="5">
        <f>IFERROR(IF(Loan_Not_Paid*Values_Entered,Interest,""), "")</f>
        <v>74.63422857813039</v>
      </c>
      <c r="H38" s="5">
        <f>IFERROR(IF(Loan_Not_Paid*Values_Entered,Ending_Balance,""), "")</f>
        <v>18009.55111259966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18009.55111259966</v>
      </c>
      <c r="E39" s="5">
        <f>IFERROR(IF(Loan_Not_Paid*Values_Entered,Monthly_Payment,""), "")</f>
        <v>158.22943794951999</v>
      </c>
      <c r="F39" s="5">
        <f>IFERROR(IF(Loan_Not_Paid*Values_Entered,Principal,""), "")</f>
        <v>83.940039610046597</v>
      </c>
      <c r="G39" s="5">
        <f>IFERROR(IF(Loan_Not_Paid*Values_Entered,Interest,""), "")</f>
        <v>74.289398339473408</v>
      </c>
      <c r="H39" s="5">
        <f>IFERROR(IF(Loan_Not_Paid*Values_Entered,Ending_Balance,""), "")</f>
        <v>17925.611072989617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17925.611072989617</v>
      </c>
      <c r="E40" s="5">
        <f>IFERROR(IF(Loan_Not_Paid*Values_Entered,Monthly_Payment,""), "")</f>
        <v>158.22943794951999</v>
      </c>
      <c r="F40" s="5">
        <f>IFERROR(IF(Loan_Not_Paid*Values_Entered,Principal,""), "")</f>
        <v>84.286292273438022</v>
      </c>
      <c r="G40" s="5">
        <f>IFERROR(IF(Loan_Not_Paid*Values_Entered,Interest,""), "")</f>
        <v>73.943145676081954</v>
      </c>
      <c r="H40" s="5">
        <f>IFERROR(IF(Loan_Not_Paid*Values_Entered,Ending_Balance,""), "")</f>
        <v>17841.324780716179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17841.324780716179</v>
      </c>
      <c r="E41" s="5">
        <f>IFERROR(IF(Loan_Not_Paid*Values_Entered,Monthly_Payment,""), "")</f>
        <v>158.22943794951999</v>
      </c>
      <c r="F41" s="5">
        <f>IFERROR(IF(Loan_Not_Paid*Values_Entered,Principal,""), "")</f>
        <v>84.63397322906593</v>
      </c>
      <c r="G41" s="5">
        <f>IFERROR(IF(Loan_Not_Paid*Values_Entered,Interest,""), "")</f>
        <v>73.595464720454046</v>
      </c>
      <c r="H41" s="5">
        <f>IFERROR(IF(Loan_Not_Paid*Values_Entered,Ending_Balance,""), "")</f>
        <v>17756.69080748711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17756.69080748711</v>
      </c>
      <c r="E42" s="5">
        <f>IFERROR(IF(Loan_Not_Paid*Values_Entered,Monthly_Payment,""), "")</f>
        <v>158.22943794951999</v>
      </c>
      <c r="F42" s="5">
        <f>IFERROR(IF(Loan_Not_Paid*Values_Entered,Principal,""), "")</f>
        <v>84.983088368635848</v>
      </c>
      <c r="G42" s="5">
        <f>IFERROR(IF(Loan_Not_Paid*Values_Entered,Interest,""), "")</f>
        <v>73.246349580884143</v>
      </c>
      <c r="H42" s="5">
        <f>IFERROR(IF(Loan_Not_Paid*Values_Entered,Ending_Balance,""), "")</f>
        <v>17671.707719118484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17671.707719118484</v>
      </c>
      <c r="E43" s="5">
        <f>IFERROR(IF(Loan_Not_Paid*Values_Entered,Monthly_Payment,""), "")</f>
        <v>158.22943794951999</v>
      </c>
      <c r="F43" s="5">
        <f>IFERROR(IF(Loan_Not_Paid*Values_Entered,Principal,""), "")</f>
        <v>85.333643608156464</v>
      </c>
      <c r="G43" s="5">
        <f>IFERROR(IF(Loan_Not_Paid*Values_Entered,Interest,""), "")</f>
        <v>72.895794341363512</v>
      </c>
      <c r="H43" s="5">
        <f>IFERROR(IF(Loan_Not_Paid*Values_Entered,Ending_Balance,""), "")</f>
        <v>17586.374075510328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17586.374075510328</v>
      </c>
      <c r="E44" s="5">
        <f>IFERROR(IF(Loan_Not_Paid*Values_Entered,Monthly_Payment,""), "")</f>
        <v>158.22943794951999</v>
      </c>
      <c r="F44" s="5">
        <f>IFERROR(IF(Loan_Not_Paid*Values_Entered,Principal,""), "")</f>
        <v>85.685644888040116</v>
      </c>
      <c r="G44" s="5">
        <f>IFERROR(IF(Loan_Not_Paid*Values_Entered,Interest,""), "")</f>
        <v>72.543793061479846</v>
      </c>
      <c r="H44" s="5">
        <f>IFERROR(IF(Loan_Not_Paid*Values_Entered,Ending_Balance,""), "")</f>
        <v>17500.688430622286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17500.688430622286</v>
      </c>
      <c r="E45" s="5">
        <f>IFERROR(IF(Loan_Not_Paid*Values_Entered,Monthly_Payment,""), "")</f>
        <v>158.22943794951999</v>
      </c>
      <c r="F45" s="5">
        <f>IFERROR(IF(Loan_Not_Paid*Values_Entered,Principal,""), "")</f>
        <v>86.039098173203271</v>
      </c>
      <c r="G45" s="5">
        <f>IFERROR(IF(Loan_Not_Paid*Values_Entered,Interest,""), "")</f>
        <v>72.190339776316691</v>
      </c>
      <c r="H45" s="5">
        <f>IFERROR(IF(Loan_Not_Paid*Values_Entered,Ending_Balance,""), "")</f>
        <v>17414.649332449088</v>
      </c>
    </row>
    <row r="46" spans="2:8" x14ac:dyDescent="0.15">
      <c r="B46" s="4">
        <f>IFERROR(IF(Loan_Not_Paid*Values_Entered,Payment_Number,""), "")</f>
        <v>34</v>
      </c>
      <c r="C46" s="3">
        <f>IFERROR(IF(Loan_Not_Paid*Values_Entered,Payment_Date,""), "")</f>
        <v>45352</v>
      </c>
      <c r="D46" s="5">
        <f>IFERROR(IF(Loan_Not_Paid*Values_Entered,Beginning_Balance,""), "")</f>
        <v>17414.649332449088</v>
      </c>
      <c r="E46" s="5">
        <f>IFERROR(IF(Loan_Not_Paid*Values_Entered,Monthly_Payment,""), "")</f>
        <v>158.22943794951999</v>
      </c>
      <c r="F46" s="5">
        <f>IFERROR(IF(Loan_Not_Paid*Values_Entered,Principal,""), "")</f>
        <v>86.39400945316774</v>
      </c>
      <c r="G46" s="5">
        <f>IFERROR(IF(Loan_Not_Paid*Values_Entered,Interest,""), "")</f>
        <v>71.835428496352236</v>
      </c>
      <c r="H46" s="5">
        <f>IFERROR(IF(Loan_Not_Paid*Values_Entered,Ending_Balance,""), "")</f>
        <v>17328.255322995923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17328.255322995923</v>
      </c>
      <c r="E47" s="5">
        <f>IFERROR(IF(Loan_Not_Paid*Values_Entered,Monthly_Payment,""), "")</f>
        <v>158.22943794951999</v>
      </c>
      <c r="F47" s="5">
        <f>IFERROR(IF(Loan_Not_Paid*Values_Entered,Principal,""), "")</f>
        <v>86.750384742162069</v>
      </c>
      <c r="G47" s="5">
        <f>IFERROR(IF(Loan_Not_Paid*Values_Entered,Interest,""), "")</f>
        <v>71.479053207357921</v>
      </c>
      <c r="H47" s="5">
        <f>IFERROR(IF(Loan_Not_Paid*Values_Entered,Ending_Balance,""), "")</f>
        <v>17241.504938253765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17241.504938253765</v>
      </c>
      <c r="E48" s="5">
        <f>IFERROR(IF(Loan_Not_Paid*Values_Entered,Monthly_Payment,""), "")</f>
        <v>158.22943794951999</v>
      </c>
      <c r="F48" s="5">
        <f>IFERROR(IF(Loan_Not_Paid*Values_Entered,Principal,""), "")</f>
        <v>87.108230079223475</v>
      </c>
      <c r="G48" s="5">
        <f>IFERROR(IF(Loan_Not_Paid*Values_Entered,Interest,""), "")</f>
        <v>71.121207870296502</v>
      </c>
      <c r="H48" s="5">
        <f>IFERROR(IF(Loan_Not_Paid*Values_Entered,Ending_Balance,""), "")</f>
        <v>17154.396708174543</v>
      </c>
    </row>
    <row r="49" spans="2:8" x14ac:dyDescent="0.15">
      <c r="B49" s="16">
        <f>IFERROR(IF(Loan_Not_Paid*Values_Entered,Payment_Number,""), "")</f>
        <v>37</v>
      </c>
      <c r="C49" s="17">
        <f>IFERROR(IF(Loan_Not_Paid*Values_Entered,Payment_Date,""), "")</f>
        <v>45444</v>
      </c>
      <c r="D49" s="18">
        <f>IFERROR(IF(Loan_Not_Paid*Values_Entered,Beginning_Balance,""), "")</f>
        <v>17154.396708174543</v>
      </c>
      <c r="E49" s="5">
        <f>IFERROR(IF(Loan_Not_Paid*Values_Entered,Monthly_Payment,""), "")</f>
        <v>158.22943794951999</v>
      </c>
      <c r="F49" s="5">
        <f>IFERROR(IF(Loan_Not_Paid*Values_Entered,Principal,""), "")</f>
        <v>87.467551528300291</v>
      </c>
      <c r="G49" s="5">
        <f>IFERROR(IF(Loan_Not_Paid*Values_Entered,Interest,""), "")</f>
        <v>70.761886421219714</v>
      </c>
      <c r="H49" s="5">
        <f>IFERROR(IF(Loan_Not_Paid*Values_Entered,Ending_Balance,""), "")</f>
        <v>17066.929156646242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17066.929156646242</v>
      </c>
      <c r="E50" s="5">
        <f>IFERROR(IF(Loan_Not_Paid*Values_Entered,Monthly_Payment,""), "")</f>
        <v>158.22943794951999</v>
      </c>
      <c r="F50" s="18">
        <f>IFERROR(IF(Loan_Not_Paid*Values_Entered,Principal,""), "")</f>
        <v>87.828355178354514</v>
      </c>
      <c r="G50" s="18">
        <f>IFERROR(IF(Loan_Not_Paid*Values_Entered,Interest,""), "")</f>
        <v>70.401082771165449</v>
      </c>
      <c r="H50" s="5">
        <f>IFERROR(IF(Loan_Not_Paid*Values_Entered,Ending_Balance,""), "")</f>
        <v>16979.100801467896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16979.100801467896</v>
      </c>
      <c r="E51" s="5">
        <f>IFERROR(IF(Loan_Not_Paid*Values_Entered,Monthly_Payment,""), "")</f>
        <v>158.22943794951999</v>
      </c>
      <c r="F51" s="18">
        <f>IFERROR(IF(Loan_Not_Paid*Values_Entered,Principal,""), "")</f>
        <v>88.190647143465227</v>
      </c>
      <c r="G51" s="18">
        <f>IFERROR(IF(Loan_Not_Paid*Values_Entered,Interest,""), "")</f>
        <v>70.038790806054763</v>
      </c>
      <c r="H51" s="5">
        <f>IFERROR(IF(Loan_Not_Paid*Values_Entered,Ending_Balance,""), "")</f>
        <v>16890.910154324432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16890.910154324432</v>
      </c>
      <c r="E52" s="5">
        <f>IFERROR(IF(Loan_Not_Paid*Values_Entered,Monthly_Payment,""), "")</f>
        <v>158.22943794951999</v>
      </c>
      <c r="F52" s="18">
        <f>IFERROR(IF(Loan_Not_Paid*Values_Entered,Principal,""), "")</f>
        <v>88.554433562932019</v>
      </c>
      <c r="G52" s="18">
        <f>IFERROR(IF(Loan_Not_Paid*Values_Entered,Interest,""), "")</f>
        <v>69.675004386587958</v>
      </c>
      <c r="H52" s="5">
        <f>IFERROR(IF(Loan_Not_Paid*Values_Entered,Ending_Balance,""), "")</f>
        <v>16802.355720761494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16802.355720761494</v>
      </c>
      <c r="E53" s="5">
        <f>IFERROR(IF(Loan_Not_Paid*Values_Entered,Monthly_Payment,""), "")</f>
        <v>158.22943794951999</v>
      </c>
      <c r="F53" s="18">
        <f>IFERROR(IF(Loan_Not_Paid*Values_Entered,Principal,""), "")</f>
        <v>88.919720601379098</v>
      </c>
      <c r="G53" s="18">
        <f>IFERROR(IF(Loan_Not_Paid*Values_Entered,Interest,""), "")</f>
        <v>69.309717348140865</v>
      </c>
      <c r="H53" s="5">
        <f>IFERROR(IF(Loan_Not_Paid*Values_Entered,Ending_Balance,""), "")</f>
        <v>16713.43600016012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16713.43600016012</v>
      </c>
      <c r="E54" s="5">
        <f>IFERROR(IF(Loan_Not_Paid*Values_Entered,Monthly_Payment,""), "")</f>
        <v>158.22943794951999</v>
      </c>
      <c r="F54" s="18">
        <f>IFERROR(IF(Loan_Not_Paid*Values_Entered,Principal,""), "")</f>
        <v>89.286514448859819</v>
      </c>
      <c r="G54" s="18">
        <f>IFERROR(IF(Loan_Not_Paid*Values_Entered,Interest,""), "")</f>
        <v>68.942923500660186</v>
      </c>
      <c r="H54" s="5">
        <f>IFERROR(IF(Loan_Not_Paid*Values_Entered,Ending_Balance,""), "")</f>
        <v>16624.149485711263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16624.149485711263</v>
      </c>
      <c r="E55" s="5">
        <f>IFERROR(IF(Loan_Not_Paid*Values_Entered,Monthly_Payment,""), "")</f>
        <v>158.22943794951999</v>
      </c>
      <c r="F55" s="18">
        <f>IFERROR(IF(Loan_Not_Paid*Values_Entered,Principal,""), "")</f>
        <v>89.654821320961346</v>
      </c>
      <c r="G55" s="18">
        <f>IFERROR(IF(Loan_Not_Paid*Values_Entered,Interest,""), "")</f>
        <v>68.574616628558616</v>
      </c>
      <c r="H55" s="5">
        <f>IFERROR(IF(Loan_Not_Paid*Values_Entered,Ending_Balance,""), "")</f>
        <v>16534.494664390309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16534.494664390309</v>
      </c>
      <c r="E56" s="5">
        <f>IFERROR(IF(Loan_Not_Paid*Values_Entered,Monthly_Payment,""), "")</f>
        <v>158.22943794951999</v>
      </c>
      <c r="F56" s="18">
        <f>IFERROR(IF(Loan_Not_Paid*Values_Entered,Principal,""), "")</f>
        <v>90.024647458910309</v>
      </c>
      <c r="G56" s="18">
        <f>IFERROR(IF(Loan_Not_Paid*Values_Entered,Interest,""), "")</f>
        <v>68.204790490609668</v>
      </c>
      <c r="H56" s="5">
        <f>IFERROR(IF(Loan_Not_Paid*Values_Entered,Ending_Balance,""), "")</f>
        <v>16444.470016931395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16444.470016931395</v>
      </c>
      <c r="E57" s="5">
        <f>IFERROR(IF(Loan_Not_Paid*Values_Entered,Monthly_Payment,""), "")</f>
        <v>158.22943794951999</v>
      </c>
      <c r="F57" s="18">
        <f>IFERROR(IF(Loan_Not_Paid*Values_Entered,Principal,""), "")</f>
        <v>90.395999129678316</v>
      </c>
      <c r="G57" s="18">
        <f>IFERROR(IF(Loan_Not_Paid*Values_Entered,Interest,""), "")</f>
        <v>67.83343881984166</v>
      </c>
      <c r="H57" s="5">
        <f>IFERROR(IF(Loan_Not_Paid*Values_Entered,Ending_Balance,""), "")</f>
        <v>16354.074017801717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16354.074017801717</v>
      </c>
      <c r="E58" s="5">
        <f>IFERROR(IF(Loan_Not_Paid*Values_Entered,Monthly_Payment,""), "")</f>
        <v>158.22943794951999</v>
      </c>
      <c r="F58" s="18">
        <f>IFERROR(IF(Loan_Not_Paid*Values_Entered,Principal,""), "")</f>
        <v>90.768882626088242</v>
      </c>
      <c r="G58" s="18">
        <f>IFERROR(IF(Loan_Not_Paid*Values_Entered,Interest,""), "")</f>
        <v>67.460555323431734</v>
      </c>
      <c r="H58" s="5">
        <f>IFERROR(IF(Loan_Not_Paid*Values_Entered,Ending_Balance,""), "")</f>
        <v>16263.305135175638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16263.305135175638</v>
      </c>
      <c r="E59" s="5">
        <f>IFERROR(IF(Loan_Not_Paid*Values_Entered,Monthly_Payment,""), "")</f>
        <v>158.22943794951999</v>
      </c>
      <c r="F59" s="18">
        <f>IFERROR(IF(Loan_Not_Paid*Values_Entered,Principal,""), "")</f>
        <v>91.143304266920865</v>
      </c>
      <c r="G59" s="18">
        <f>IFERROR(IF(Loan_Not_Paid*Values_Entered,Interest,""), "")</f>
        <v>67.086133682599126</v>
      </c>
      <c r="H59" s="5">
        <f>IFERROR(IF(Loan_Not_Paid*Values_Entered,Ending_Balance,""), "")</f>
        <v>16172.161830908715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16172.161830908715</v>
      </c>
      <c r="E60" s="5">
        <f>IFERROR(IF(Loan_Not_Paid*Values_Entered,Monthly_Payment,""), "")</f>
        <v>158.22943794951999</v>
      </c>
      <c r="F60" s="18">
        <f>IFERROR(IF(Loan_Not_Paid*Values_Entered,Principal,""), "")</f>
        <v>91.519270397021913</v>
      </c>
      <c r="G60" s="18">
        <f>IFERROR(IF(Loan_Not_Paid*Values_Entered,Interest,""), "")</f>
        <v>66.710167552498064</v>
      </c>
      <c r="H60" s="5">
        <f>IFERROR(IF(Loan_Not_Paid*Values_Entered,Ending_Balance,""), "")</f>
        <v>16080.642560511695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16080.642560511695</v>
      </c>
      <c r="E61" s="5">
        <f>IFERROR(IF(Loan_Not_Paid*Values_Entered,Monthly_Payment,""), "")</f>
        <v>158.22943794951999</v>
      </c>
      <c r="F61" s="18">
        <f>IFERROR(IF(Loan_Not_Paid*Values_Entered,Principal,""), "")</f>
        <v>91.896787387409617</v>
      </c>
      <c r="G61" s="18">
        <f>IFERROR(IF(Loan_Not_Paid*Values_Entered,Interest,""), "")</f>
        <v>66.332650562110359</v>
      </c>
      <c r="H61" s="5">
        <f>IFERROR(IF(Loan_Not_Paid*Values_Entered,Ending_Balance,""), "")</f>
        <v>15988.745773124288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15988.745773124288</v>
      </c>
      <c r="E62" s="5">
        <f>IFERROR(IF(Loan_Not_Paid*Values_Entered,Monthly_Payment,""), "")</f>
        <v>158.22943794951999</v>
      </c>
      <c r="F62" s="18">
        <f>IFERROR(IF(Loan_Not_Paid*Values_Entered,Principal,""), "")</f>
        <v>92.275861635382668</v>
      </c>
      <c r="G62" s="18">
        <f>IFERROR(IF(Loan_Not_Paid*Values_Entered,Interest,""), "")</f>
        <v>65.953576314137294</v>
      </c>
      <c r="H62" s="5">
        <f>IFERROR(IF(Loan_Not_Paid*Values_Entered,Ending_Balance,""), "")</f>
        <v>15896.469911488908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15896.469911488908</v>
      </c>
      <c r="E63" s="5">
        <f>IFERROR(IF(Loan_Not_Paid*Values_Entered,Monthly_Payment,""), "")</f>
        <v>158.22943794951999</v>
      </c>
      <c r="F63" s="18">
        <f>IFERROR(IF(Loan_Not_Paid*Values_Entered,Principal,""), "")</f>
        <v>92.656499564628646</v>
      </c>
      <c r="G63" s="18">
        <f>IFERROR(IF(Loan_Not_Paid*Values_Entered,Interest,""), "")</f>
        <v>65.572938384891344</v>
      </c>
      <c r="H63" s="5">
        <f>IFERROR(IF(Loan_Not_Paid*Values_Entered,Ending_Balance,""), "")</f>
        <v>15803.813411924279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15803.813411924279</v>
      </c>
      <c r="E64" s="5">
        <f>IFERROR(IF(Loan_Not_Paid*Values_Entered,Monthly_Payment,""), "")</f>
        <v>158.22943794951999</v>
      </c>
      <c r="F64" s="18">
        <f>IFERROR(IF(Loan_Not_Paid*Values_Entered,Principal,""), "")</f>
        <v>93.038707625332734</v>
      </c>
      <c r="G64" s="18">
        <f>IFERROR(IF(Loan_Not_Paid*Values_Entered,Interest,""), "")</f>
        <v>65.190730324187243</v>
      </c>
      <c r="H64" s="5">
        <f>IFERROR(IF(Loan_Not_Paid*Values_Entered,Ending_Balance,""), "")</f>
        <v>15710.77470429895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15710.77470429895</v>
      </c>
      <c r="E65" s="5">
        <f>IFERROR(IF(Loan_Not_Paid*Values_Entered,Monthly_Payment,""), "")</f>
        <v>158.22943794951999</v>
      </c>
      <c r="F65" s="18">
        <f>IFERROR(IF(Loan_Not_Paid*Values_Entered,Principal,""), "")</f>
        <v>93.422492294287238</v>
      </c>
      <c r="G65" s="18">
        <f>IFERROR(IF(Loan_Not_Paid*Values_Entered,Interest,""), "")</f>
        <v>64.806945655232752</v>
      </c>
      <c r="H65" s="5">
        <f>IFERROR(IF(Loan_Not_Paid*Values_Entered,Ending_Balance,""), "")</f>
        <v>15617.352212004665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15617.352212004665</v>
      </c>
      <c r="E66" s="5">
        <f>IFERROR(IF(Loan_Not_Paid*Values_Entered,Monthly_Payment,""), "")</f>
        <v>158.22943794951999</v>
      </c>
      <c r="F66" s="18">
        <f>IFERROR(IF(Loan_Not_Paid*Values_Entered,Principal,""), "")</f>
        <v>93.807860075001173</v>
      </c>
      <c r="G66" s="18">
        <f>IFERROR(IF(Loan_Not_Paid*Values_Entered,Interest,""), "")</f>
        <v>64.421577874518832</v>
      </c>
      <c r="H66" s="5">
        <f>IFERROR(IF(Loan_Not_Paid*Values_Entered,Ending_Balance,""), "")</f>
        <v>15523.544351929671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15523.544351929671</v>
      </c>
      <c r="E67" s="5">
        <f>IFERROR(IF(Loan_Not_Paid*Values_Entered,Monthly_Payment,""), "")</f>
        <v>158.22943794951999</v>
      </c>
      <c r="F67" s="18">
        <f>IFERROR(IF(Loan_Not_Paid*Values_Entered,Principal,""), "")</f>
        <v>94.194817497810547</v>
      </c>
      <c r="G67" s="18">
        <f>IFERROR(IF(Loan_Not_Paid*Values_Entered,Interest,""), "")</f>
        <v>64.034620451709415</v>
      </c>
      <c r="H67" s="5">
        <f>IFERROR(IF(Loan_Not_Paid*Values_Entered,Ending_Balance,""), "")</f>
        <v>15429.349534431862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15429.349534431862</v>
      </c>
      <c r="E68" s="5">
        <f>IFERROR(IF(Loan_Not_Paid*Values_Entered,Monthly_Payment,""), "")</f>
        <v>158.22943794951999</v>
      </c>
      <c r="F68" s="18">
        <f>IFERROR(IF(Loan_Not_Paid*Values_Entered,Principal,""), "")</f>
        <v>94.58337111998901</v>
      </c>
      <c r="G68" s="18">
        <f>IFERROR(IF(Loan_Not_Paid*Values_Entered,Interest,""), "")</f>
        <v>63.646066829530952</v>
      </c>
      <c r="H68" s="5">
        <f>IFERROR(IF(Loan_Not_Paid*Values_Entered,Ending_Balance,""), "")</f>
        <v>15334.766163311875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15334.766163311875</v>
      </c>
      <c r="E69" s="5">
        <f>IFERROR(IF(Loan_Not_Paid*Values_Entered,Monthly_Payment,""), "")</f>
        <v>158.22943794951999</v>
      </c>
      <c r="F69" s="18">
        <f>IFERROR(IF(Loan_Not_Paid*Values_Entered,Principal,""), "")</f>
        <v>94.973527525858984</v>
      </c>
      <c r="G69" s="18">
        <f>IFERROR(IF(Loan_Not_Paid*Values_Entered,Interest,""), "")</f>
        <v>63.255910423661007</v>
      </c>
      <c r="H69" s="5">
        <f>IFERROR(IF(Loan_Not_Paid*Values_Entered,Ending_Balance,""), "")</f>
        <v>15239.792635786016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15239.792635786016</v>
      </c>
      <c r="E70" s="5">
        <f>IFERROR(IF(Loan_Not_Paid*Values_Entered,Monthly_Payment,""), "")</f>
        <v>158.22943794951999</v>
      </c>
      <c r="F70" s="18">
        <f>IFERROR(IF(Loan_Not_Paid*Values_Entered,Principal,""), "")</f>
        <v>95.365293326903128</v>
      </c>
      <c r="G70" s="18">
        <f>IFERROR(IF(Loan_Not_Paid*Values_Entered,Interest,""), "")</f>
        <v>62.864144622616841</v>
      </c>
      <c r="H70" s="5">
        <f>IFERROR(IF(Loan_Not_Paid*Values_Entered,Ending_Balance,""), "")</f>
        <v>15144.427342459114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15144.427342459114</v>
      </c>
      <c r="E71" s="5">
        <f>IFERROR(IF(Loan_Not_Paid*Values_Entered,Monthly_Payment,""), "")</f>
        <v>158.22943794951999</v>
      </c>
      <c r="F71" s="18">
        <f>IFERROR(IF(Loan_Not_Paid*Values_Entered,Principal,""), "")</f>
        <v>95.75867516187661</v>
      </c>
      <c r="G71" s="18">
        <f>IFERROR(IF(Loan_Not_Paid*Values_Entered,Interest,""), "")</f>
        <v>62.470762787643366</v>
      </c>
      <c r="H71" s="5">
        <f>IFERROR(IF(Loan_Not_Paid*Values_Entered,Ending_Balance,""), "")</f>
        <v>15048.668667297241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15048.668667297241</v>
      </c>
      <c r="E72" s="5">
        <f>IFERROR(IF(Loan_Not_Paid*Values_Entered,Monthly_Payment,""), "")</f>
        <v>158.22943794951999</v>
      </c>
      <c r="F72" s="18">
        <f>IFERROR(IF(Loan_Not_Paid*Values_Entered,Principal,""), "")</f>
        <v>96.15367969691934</v>
      </c>
      <c r="G72" s="18">
        <f>IFERROR(IF(Loan_Not_Paid*Values_Entered,Interest,""), "")</f>
        <v>62.075758252600622</v>
      </c>
      <c r="H72" s="5">
        <f>IFERROR(IF(Loan_Not_Paid*Values_Entered,Ending_Balance,""), "")</f>
        <v>14952.514987600323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14952.514987600323</v>
      </c>
      <c r="E73" s="5">
        <f>IFERROR(IF(Loan_Not_Paid*Values_Entered,Monthly_Payment,""), "")</f>
        <v>158.22943794951999</v>
      </c>
      <c r="F73" s="18">
        <f>IFERROR(IF(Loan_Not_Paid*Values_Entered,Principal,""), "")</f>
        <v>96.550313625669148</v>
      </c>
      <c r="G73" s="18">
        <f>IFERROR(IF(Loan_Not_Paid*Values_Entered,Interest,""), "")</f>
        <v>61.679124323850836</v>
      </c>
      <c r="H73" s="5">
        <f>IFERROR(IF(Loan_Not_Paid*Values_Entered,Ending_Balance,""), "")</f>
        <v>14855.964673974657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14855.964673974657</v>
      </c>
      <c r="E74" s="5">
        <f>IFERROR(IF(Loan_Not_Paid*Values_Entered,Monthly_Payment,""), "")</f>
        <v>158.22943794951999</v>
      </c>
      <c r="F74" s="18">
        <f>IFERROR(IF(Loan_Not_Paid*Values_Entered,Principal,""), "")</f>
        <v>96.94858366937504</v>
      </c>
      <c r="G74" s="18">
        <f>IFERROR(IF(Loan_Not_Paid*Values_Entered,Interest,""), "")</f>
        <v>61.280854280144951</v>
      </c>
      <c r="H74" s="5">
        <f>IFERROR(IF(Loan_Not_Paid*Values_Entered,Ending_Balance,""), "")</f>
        <v>14759.016090305286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14759.016090305286</v>
      </c>
      <c r="E75" s="5">
        <f>IFERROR(IF(Loan_Not_Paid*Values_Entered,Monthly_Payment,""), "")</f>
        <v>158.22943794951999</v>
      </c>
      <c r="F75" s="18">
        <f>IFERROR(IF(Loan_Not_Paid*Values_Entered,Principal,""), "")</f>
        <v>97.348496577011204</v>
      </c>
      <c r="G75" s="18">
        <f>IFERROR(IF(Loan_Not_Paid*Values_Entered,Interest,""), "")</f>
        <v>60.880941372508772</v>
      </c>
      <c r="H75" s="5">
        <f>IFERROR(IF(Loan_Not_Paid*Values_Entered,Ending_Balance,""), "")</f>
        <v>14661.667593728276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14661.667593728276</v>
      </c>
      <c r="E76" s="5">
        <f>IFERROR(IF(Loan_Not_Paid*Values_Entered,Monthly_Payment,""), "")</f>
        <v>158.22943794951999</v>
      </c>
      <c r="F76" s="18">
        <f>IFERROR(IF(Loan_Not_Paid*Values_Entered,Principal,""), "")</f>
        <v>97.750059125391374</v>
      </c>
      <c r="G76" s="18">
        <f>IFERROR(IF(Loan_Not_Paid*Values_Entered,Interest,""), "")</f>
        <v>60.479378824128609</v>
      </c>
      <c r="H76" s="5">
        <f>IFERROR(IF(Loan_Not_Paid*Values_Entered,Ending_Balance,""), "")</f>
        <v>14563.917534602893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14563.917534602893</v>
      </c>
      <c r="E77" s="5">
        <f>IFERROR(IF(Loan_Not_Paid*Values_Entered,Monthly_Payment,""), "")</f>
        <v>158.22943794951999</v>
      </c>
      <c r="F77" s="18">
        <f>IFERROR(IF(Loan_Not_Paid*Values_Entered,Principal,""), "")</f>
        <v>98.153278119283613</v>
      </c>
      <c r="G77" s="18">
        <f>IFERROR(IF(Loan_Not_Paid*Values_Entered,Interest,""), "")</f>
        <v>60.076159830236371</v>
      </c>
      <c r="H77" s="5">
        <f>IFERROR(IF(Loan_Not_Paid*Values_Entered,Ending_Balance,""), "")</f>
        <v>14465.76425648361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14465.76425648361</v>
      </c>
      <c r="E78" s="5">
        <f>IFERROR(IF(Loan_Not_Paid*Values_Entered,Monthly_Payment,""), "")</f>
        <v>158.22943794951999</v>
      </c>
      <c r="F78" s="18">
        <f>IFERROR(IF(Loan_Not_Paid*Values_Entered,Principal,""), "")</f>
        <v>98.558160391525661</v>
      </c>
      <c r="G78" s="18">
        <f>IFERROR(IF(Loan_Not_Paid*Values_Entered,Interest,""), "")</f>
        <v>59.67127755799433</v>
      </c>
      <c r="H78" s="5">
        <f>IFERROR(IF(Loan_Not_Paid*Values_Entered,Ending_Balance,""), "")</f>
        <v>14367.20609609209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14367.20609609209</v>
      </c>
      <c r="E79" s="5">
        <f>IFERROR(IF(Loan_Not_Paid*Values_Entered,Monthly_Payment,""), "")</f>
        <v>158.22943794951999</v>
      </c>
      <c r="F79" s="18">
        <f>IFERROR(IF(Loan_Not_Paid*Values_Entered,Principal,""), "")</f>
        <v>98.964712803140714</v>
      </c>
      <c r="G79" s="18">
        <f>IFERROR(IF(Loan_Not_Paid*Values_Entered,Interest,""), "")</f>
        <v>59.264725146379284</v>
      </c>
      <c r="H79" s="5">
        <f>IFERROR(IF(Loan_Not_Paid*Values_Entered,Ending_Balance,""), "")</f>
        <v>14268.241383288952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14268.241383288952</v>
      </c>
      <c r="E80" s="5">
        <f>IFERROR(IF(Loan_Not_Paid*Values_Entered,Monthly_Payment,""), "")</f>
        <v>158.22943794951999</v>
      </c>
      <c r="F80" s="18">
        <f>IFERROR(IF(Loan_Not_Paid*Values_Entered,Principal,""), "")</f>
        <v>99.372942243453664</v>
      </c>
      <c r="G80" s="18">
        <f>IFERROR(IF(Loan_Not_Paid*Values_Entered,Interest,""), "")</f>
        <v>58.856495706066333</v>
      </c>
      <c r="H80" s="5">
        <f>IFERROR(IF(Loan_Not_Paid*Values_Entered,Ending_Balance,""), "")</f>
        <v>14168.868441045501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14168.868441045501</v>
      </c>
      <c r="E81" s="5">
        <f>IFERROR(IF(Loan_Not_Paid*Values_Entered,Monthly_Payment,""), "")</f>
        <v>158.22943794951999</v>
      </c>
      <c r="F81" s="18">
        <f>IFERROR(IF(Loan_Not_Paid*Values_Entered,Principal,""), "")</f>
        <v>99.782855630207905</v>
      </c>
      <c r="G81" s="18">
        <f>IFERROR(IF(Loan_Not_Paid*Values_Entered,Interest,""), "")</f>
        <v>58.446582319312078</v>
      </c>
      <c r="H81" s="5">
        <f>IFERROR(IF(Loan_Not_Paid*Values_Entered,Ending_Balance,""), "")</f>
        <v>14069.085585415292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14069.085585415292</v>
      </c>
      <c r="E82" s="5">
        <f>IFERROR(IF(Loan_Not_Paid*Values_Entered,Monthly_Payment,""), "")</f>
        <v>158.22943794951999</v>
      </c>
      <c r="F82" s="18">
        <f>IFERROR(IF(Loan_Not_Paid*Values_Entered,Principal,""), "")</f>
        <v>100.19445990968252</v>
      </c>
      <c r="G82" s="18">
        <f>IFERROR(IF(Loan_Not_Paid*Values_Entered,Interest,""), "")</f>
        <v>58.034978039837462</v>
      </c>
      <c r="H82" s="5">
        <f>IFERROR(IF(Loan_Not_Paid*Values_Entered,Ending_Balance,""), "")</f>
        <v>13968.891125505614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13968.891125505614</v>
      </c>
      <c r="E83" s="5">
        <f>IFERROR(IF(Loan_Not_Paid*Values_Entered,Monthly_Payment,""), "")</f>
        <v>158.22943794951999</v>
      </c>
      <c r="F83" s="18">
        <f>IFERROR(IF(Loan_Not_Paid*Values_Entered,Principal,""), "")</f>
        <v>100.60776205680995</v>
      </c>
      <c r="G83" s="18">
        <f>IFERROR(IF(Loan_Not_Paid*Values_Entered,Interest,""), "")</f>
        <v>57.621675892710037</v>
      </c>
      <c r="H83" s="5">
        <f>IFERROR(IF(Loan_Not_Paid*Values_Entered,Ending_Balance,""), "")</f>
        <v>13868.283363448809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13868.283363448809</v>
      </c>
      <c r="E84" s="5">
        <f>IFERROR(IF(Loan_Not_Paid*Values_Entered,Monthly_Payment,""), "")</f>
        <v>158.22943794951999</v>
      </c>
      <c r="F84" s="18">
        <f>IFERROR(IF(Loan_Not_Paid*Values_Entered,Principal,""), "")</f>
        <v>101.02276907529429</v>
      </c>
      <c r="G84" s="18">
        <f>IFERROR(IF(Loan_Not_Paid*Values_Entered,Interest,""), "")</f>
        <v>57.206668874225677</v>
      </c>
      <c r="H84" s="5">
        <f>IFERROR(IF(Loan_Not_Paid*Values_Entered,Ending_Balance,""), "")</f>
        <v>13767.260594373514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13767.260594373514</v>
      </c>
      <c r="E85" s="5">
        <f>IFERROR(IF(Loan_Not_Paid*Values_Entered,Monthly_Payment,""), "")</f>
        <v>158.22943794951999</v>
      </c>
      <c r="F85" s="18">
        <f>IFERROR(IF(Loan_Not_Paid*Values_Entered,Principal,""), "")</f>
        <v>101.4394879977299</v>
      </c>
      <c r="G85" s="18">
        <f>IFERROR(IF(Loan_Not_Paid*Values_Entered,Interest,""), "")</f>
        <v>56.789949951790099</v>
      </c>
      <c r="H85" s="5">
        <f>IFERROR(IF(Loan_Not_Paid*Values_Entered,Ending_Balance,""), "")</f>
        <v>13665.821106375786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13665.821106375786</v>
      </c>
      <c r="E86" s="5">
        <f>IFERROR(IF(Loan_Not_Paid*Values_Entered,Monthly_Payment,""), "")</f>
        <v>158.22943794951999</v>
      </c>
      <c r="F86" s="18">
        <f>IFERROR(IF(Loan_Not_Paid*Values_Entered,Principal,""), "")</f>
        <v>101.85792588572053</v>
      </c>
      <c r="G86" s="18">
        <f>IFERROR(IF(Loan_Not_Paid*Values_Entered,Interest,""), "")</f>
        <v>56.371512063799472</v>
      </c>
      <c r="H86" s="5">
        <f>IFERROR(IF(Loan_Not_Paid*Values_Entered,Ending_Balance,""), "")</f>
        <v>13563.963180490067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13563.963180490067</v>
      </c>
      <c r="E87" s="5">
        <f>IFERROR(IF(Loan_Not_Paid*Values_Entered,Monthly_Payment,""), "")</f>
        <v>158.22943794951999</v>
      </c>
      <c r="F87" s="18">
        <f>IFERROR(IF(Loan_Not_Paid*Values_Entered,Principal,""), "")</f>
        <v>102.27808982999912</v>
      </c>
      <c r="G87" s="18">
        <f>IFERROR(IF(Loan_Not_Paid*Values_Entered,Interest,""), "")</f>
        <v>55.951348119520866</v>
      </c>
      <c r="H87" s="5">
        <f>IFERROR(IF(Loan_Not_Paid*Values_Entered,Ending_Balance,""), "")</f>
        <v>13461.685090660079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13461.685090660079</v>
      </c>
      <c r="E88" s="5">
        <f>IFERROR(IF(Loan_Not_Paid*Values_Entered,Monthly_Payment,""), "")</f>
        <v>158.22943794951999</v>
      </c>
      <c r="F88" s="18">
        <f>IFERROR(IF(Loan_Not_Paid*Values_Entered,Principal,""), "")</f>
        <v>102.69998695054785</v>
      </c>
      <c r="G88" s="18">
        <f>IFERROR(IF(Loan_Not_Paid*Values_Entered,Interest,""), "")</f>
        <v>55.529450998972123</v>
      </c>
      <c r="H88" s="5">
        <f>IFERROR(IF(Loan_Not_Paid*Values_Entered,Ending_Balance,""), "")</f>
        <v>13358.98510370953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13358.98510370953</v>
      </c>
      <c r="E89" s="5">
        <f>IFERROR(IF(Loan_Not_Paid*Values_Entered,Monthly_Payment,""), "")</f>
        <v>158.22943794951999</v>
      </c>
      <c r="F89" s="18">
        <f>IFERROR(IF(Loan_Not_Paid*Values_Entered,Principal,""), "")</f>
        <v>103.12362439671887</v>
      </c>
      <c r="G89" s="18">
        <f>IFERROR(IF(Loan_Not_Paid*Values_Entered,Interest,""), "")</f>
        <v>55.105813552801109</v>
      </c>
      <c r="H89" s="5">
        <f>IFERROR(IF(Loan_Not_Paid*Values_Entered,Ending_Balance,""), "")</f>
        <v>13255.861479312811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13255.861479312811</v>
      </c>
      <c r="E90" s="5">
        <f>IFERROR(IF(Loan_Not_Paid*Values_Entered,Monthly_Payment,""), "")</f>
        <v>158.22943794951999</v>
      </c>
      <c r="F90" s="18">
        <f>IFERROR(IF(Loan_Not_Paid*Values_Entered,Principal,""), "")</f>
        <v>103.54900934735534</v>
      </c>
      <c r="G90" s="18">
        <f>IFERROR(IF(Loan_Not_Paid*Values_Entered,Interest,""), "")</f>
        <v>54.680428602164646</v>
      </c>
      <c r="H90" s="5">
        <f>IFERROR(IF(Loan_Not_Paid*Values_Entered,Ending_Balance,""), "")</f>
        <v>13152.312469965464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13152.312469965464</v>
      </c>
      <c r="E91" s="5">
        <f>IFERROR(IF(Loan_Not_Paid*Values_Entered,Monthly_Payment,""), "")</f>
        <v>158.22943794951999</v>
      </c>
      <c r="F91" s="18">
        <f>IFERROR(IF(Loan_Not_Paid*Values_Entered,Principal,""), "")</f>
        <v>103.97614901091319</v>
      </c>
      <c r="G91" s="18">
        <f>IFERROR(IF(Loan_Not_Paid*Values_Entered,Interest,""), "")</f>
        <v>54.253288938606808</v>
      </c>
      <c r="H91" s="5">
        <f>IFERROR(IF(Loan_Not_Paid*Values_Entered,Ending_Balance,""), "")</f>
        <v>13048.336320954548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13048.336320954548</v>
      </c>
      <c r="E92" s="5">
        <f>IFERROR(IF(Loan_Not_Paid*Values_Entered,Monthly_Payment,""), "")</f>
        <v>158.22943794951999</v>
      </c>
      <c r="F92" s="18">
        <f>IFERROR(IF(Loan_Not_Paid*Values_Entered,Principal,""), "")</f>
        <v>104.4050506255832</v>
      </c>
      <c r="G92" s="18">
        <f>IFERROR(IF(Loan_Not_Paid*Values_Entered,Interest,""), "")</f>
        <v>53.824387323936783</v>
      </c>
      <c r="H92" s="5">
        <f>IFERROR(IF(Loan_Not_Paid*Values_Entered,Ending_Balance,""), "")</f>
        <v>12943.931270328972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12943.931270328972</v>
      </c>
      <c r="E93" s="5">
        <f>IFERROR(IF(Loan_Not_Paid*Values_Entered,Monthly_Payment,""), "")</f>
        <v>158.22943794951999</v>
      </c>
      <c r="F93" s="18">
        <f>IFERROR(IF(Loan_Not_Paid*Values_Entered,Principal,""), "")</f>
        <v>104.83572145941372</v>
      </c>
      <c r="G93" s="18">
        <f>IFERROR(IF(Loan_Not_Paid*Values_Entered,Interest,""), "")</f>
        <v>53.393716490106272</v>
      </c>
      <c r="H93" s="5">
        <f>IFERROR(IF(Loan_Not_Paid*Values_Entered,Ending_Balance,""), "")</f>
        <v>12839.095548869556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12839.095548869556</v>
      </c>
      <c r="E94" s="5">
        <f>IFERROR(IF(Loan_Not_Paid*Values_Entered,Monthly_Payment,""), "")</f>
        <v>158.22943794951999</v>
      </c>
      <c r="F94" s="18">
        <f>IFERROR(IF(Loan_Not_Paid*Values_Entered,Principal,""), "")</f>
        <v>105.26816881043381</v>
      </c>
      <c r="G94" s="18">
        <f>IFERROR(IF(Loan_Not_Paid*Values_Entered,Interest,""), "")</f>
        <v>52.96126913908617</v>
      </c>
      <c r="H94" s="5">
        <f>IFERROR(IF(Loan_Not_Paid*Values_Entered,Ending_Balance,""), "")</f>
        <v>12733.827380059129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12733.827380059129</v>
      </c>
      <c r="E95" s="5">
        <f>IFERROR(IF(Loan_Not_Paid*Values_Entered,Monthly_Payment,""), "")</f>
        <v>158.22943794951999</v>
      </c>
      <c r="F95" s="18">
        <f>IFERROR(IF(Loan_Not_Paid*Values_Entered,Principal,""), "")</f>
        <v>105.70240000677684</v>
      </c>
      <c r="G95" s="18">
        <f>IFERROR(IF(Loan_Not_Paid*Values_Entered,Interest,""), "")</f>
        <v>52.527037942743135</v>
      </c>
      <c r="H95" s="5">
        <f>IFERROR(IF(Loan_Not_Paid*Values_Entered,Ending_Balance,""), "")</f>
        <v>12628.124980052355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12628.124980052355</v>
      </c>
      <c r="E96" s="5">
        <f>IFERROR(IF(Loan_Not_Paid*Values_Entered,Monthly_Payment,""), "")</f>
        <v>158.22943794951999</v>
      </c>
      <c r="F96" s="18">
        <f>IFERROR(IF(Loan_Not_Paid*Values_Entered,Principal,""), "")</f>
        <v>106.13842240680479</v>
      </c>
      <c r="G96" s="18">
        <f>IFERROR(IF(Loan_Not_Paid*Values_Entered,Interest,""), "")</f>
        <v>52.091015542715176</v>
      </c>
      <c r="H96" s="5">
        <f>IFERROR(IF(Loan_Not_Paid*Values_Entered,Ending_Balance,""), "")</f>
        <v>12521.986557645554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12521.986557645554</v>
      </c>
      <c r="E97" s="5">
        <f>IFERROR(IF(Loan_Not_Paid*Values_Entered,Monthly_Payment,""), "")</f>
        <v>158.22943794951999</v>
      </c>
      <c r="F97" s="18">
        <f>IFERROR(IF(Loan_Not_Paid*Values_Entered,Principal,""), "")</f>
        <v>106.57624339923287</v>
      </c>
      <c r="G97" s="18">
        <f>IFERROR(IF(Loan_Not_Paid*Values_Entered,Interest,""), "")</f>
        <v>51.653194550287104</v>
      </c>
      <c r="H97" s="5">
        <f>IFERROR(IF(Loan_Not_Paid*Values_Entered,Ending_Balance,""), "")</f>
        <v>12415.410314246323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12415.410314246323</v>
      </c>
      <c r="E98" s="5">
        <f>IFERROR(IF(Loan_Not_Paid*Values_Entered,Monthly_Payment,""), "")</f>
        <v>158.22943794951999</v>
      </c>
      <c r="F98" s="18">
        <f>IFERROR(IF(Loan_Not_Paid*Values_Entered,Principal,""), "")</f>
        <v>107.0158704032547</v>
      </c>
      <c r="G98" s="18">
        <f>IFERROR(IF(Loan_Not_Paid*Values_Entered,Interest,""), "")</f>
        <v>51.213567546265274</v>
      </c>
      <c r="H98" s="5">
        <f>IFERROR(IF(Loan_Not_Paid*Values_Entered,Ending_Balance,""), "")</f>
        <v>12308.394443843081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12308.394443843081</v>
      </c>
      <c r="E99" s="5">
        <f>IFERROR(IF(Loan_Not_Paid*Values_Entered,Monthly_Payment,""), "")</f>
        <v>158.22943794951999</v>
      </c>
      <c r="F99" s="18">
        <f>IFERROR(IF(Loan_Not_Paid*Values_Entered,Principal,""), "")</f>
        <v>107.45731086866813</v>
      </c>
      <c r="G99" s="18">
        <f>IFERROR(IF(Loan_Not_Paid*Values_Entered,Interest,""), "")</f>
        <v>50.772127080851845</v>
      </c>
      <c r="H99" s="5">
        <f>IFERROR(IF(Loan_Not_Paid*Values_Entered,Ending_Balance,""), "")</f>
        <v>12200.93713297441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12200.93713297441</v>
      </c>
      <c r="E100" s="5">
        <f>IFERROR(IF(Loan_Not_Paid*Values_Entered,Monthly_Payment,""), "")</f>
        <v>158.22943794951999</v>
      </c>
      <c r="F100" s="18">
        <f>IFERROR(IF(Loan_Not_Paid*Values_Entered,Principal,""), "")</f>
        <v>107.9005722760014</v>
      </c>
      <c r="G100" s="18">
        <f>IFERROR(IF(Loan_Not_Paid*Values_Entered,Interest,""), "")</f>
        <v>50.328865673518592</v>
      </c>
      <c r="H100" s="5">
        <f>IFERROR(IF(Loan_Not_Paid*Values_Entered,Ending_Balance,""), "")</f>
        <v>12093.036560698405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12093.036560698405</v>
      </c>
      <c r="E101" s="5">
        <f>IFERROR(IF(Loan_Not_Paid*Values_Entered,Monthly_Payment,""), "")</f>
        <v>158.22943794951999</v>
      </c>
      <c r="F101" s="18">
        <f>IFERROR(IF(Loan_Not_Paid*Values_Entered,Principal,""), "")</f>
        <v>108.34566213663989</v>
      </c>
      <c r="G101" s="18">
        <f>IFERROR(IF(Loan_Not_Paid*Values_Entered,Interest,""), "")</f>
        <v>49.883775812880081</v>
      </c>
      <c r="H101" s="5">
        <f>IFERROR(IF(Loan_Not_Paid*Values_Entered,Ending_Balance,""), "")</f>
        <v>11984.69089856177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11984.69089856177</v>
      </c>
      <c r="E102" s="5">
        <f>IFERROR(IF(Loan_Not_Paid*Values_Entered,Monthly_Payment,""), "")</f>
        <v>158.22943794951999</v>
      </c>
      <c r="F102" s="18">
        <f>IFERROR(IF(Loan_Not_Paid*Values_Entered,Principal,""), "")</f>
        <v>108.79258799295353</v>
      </c>
      <c r="G102" s="18">
        <f>IFERROR(IF(Loan_Not_Paid*Values_Entered,Interest,""), "")</f>
        <v>49.436849956566448</v>
      </c>
      <c r="H102" s="5">
        <f>IFERROR(IF(Loan_Not_Paid*Values_Entered,Ending_Balance,""), "")</f>
        <v>11875.898310568824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11875.898310568824</v>
      </c>
      <c r="E103" s="5">
        <f>IFERROR(IF(Loan_Not_Paid*Values_Entered,Monthly_Payment,""), "")</f>
        <v>158.22943794951999</v>
      </c>
      <c r="F103" s="18">
        <f>IFERROR(IF(Loan_Not_Paid*Values_Entered,Principal,""), "")</f>
        <v>109.24135741842447</v>
      </c>
      <c r="G103" s="18">
        <f>IFERROR(IF(Loan_Not_Paid*Values_Entered,Interest,""), "")</f>
        <v>48.988080531095513</v>
      </c>
      <c r="H103" s="5">
        <f>IFERROR(IF(Loan_Not_Paid*Values_Entered,Ending_Balance,""), "")</f>
        <v>11766.656953150399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11766.656953150399</v>
      </c>
      <c r="E104" s="5">
        <f>IFERROR(IF(Loan_Not_Paid*Values_Entered,Monthly_Payment,""), "")</f>
        <v>158.22943794951999</v>
      </c>
      <c r="F104" s="18">
        <f>IFERROR(IF(Loan_Not_Paid*Values_Entered,Principal,""), "")</f>
        <v>109.69197801777547</v>
      </c>
      <c r="G104" s="18">
        <f>IFERROR(IF(Loan_Not_Paid*Values_Entered,Interest,""), "")</f>
        <v>48.537459931744515</v>
      </c>
      <c r="H104" s="5">
        <f>IFERROR(IF(Loan_Not_Paid*Values_Entered,Ending_Balance,""), "")</f>
        <v>11656.964975132629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11656.964975132629</v>
      </c>
      <c r="E105" s="5">
        <f>IFERROR(IF(Loan_Not_Paid*Values_Entered,Monthly_Payment,""), "")</f>
        <v>158.22943794951999</v>
      </c>
      <c r="F105" s="18">
        <f>IFERROR(IF(Loan_Not_Paid*Values_Entered,Principal,""), "")</f>
        <v>110.14445742709879</v>
      </c>
      <c r="G105" s="18">
        <f>IFERROR(IF(Loan_Not_Paid*Values_Entered,Interest,""), "")</f>
        <v>48.084980522421191</v>
      </c>
      <c r="H105" s="5">
        <f>IFERROR(IF(Loan_Not_Paid*Values_Entered,Ending_Balance,""), "")</f>
        <v>11546.820517705528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11546.820517705528</v>
      </c>
      <c r="E106" s="5">
        <f>IFERROR(IF(Loan_Not_Paid*Values_Entered,Monthly_Payment,""), "")</f>
        <v>158.22943794951999</v>
      </c>
      <c r="F106" s="18">
        <f>IFERROR(IF(Loan_Not_Paid*Values_Entered,Principal,""), "")</f>
        <v>110.59880331398556</v>
      </c>
      <c r="G106" s="18">
        <f>IFERROR(IF(Loan_Not_Paid*Values_Entered,Interest,""), "")</f>
        <v>47.630634635534406</v>
      </c>
      <c r="H106" s="5">
        <f>IFERROR(IF(Loan_Not_Paid*Values_Entered,Ending_Balance,""), "")</f>
        <v>11436.221714391551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11436.221714391551</v>
      </c>
      <c r="E107" s="5">
        <f>IFERROR(IF(Loan_Not_Paid*Values_Entered,Monthly_Payment,""), "")</f>
        <v>158.22943794951999</v>
      </c>
      <c r="F107" s="18">
        <f>IFERROR(IF(Loan_Not_Paid*Values_Entered,Principal,""), "")</f>
        <v>111.05502337765576</v>
      </c>
      <c r="G107" s="18">
        <f>IFERROR(IF(Loan_Not_Paid*Values_Entered,Interest,""), "")</f>
        <v>47.174414571864219</v>
      </c>
      <c r="H107" s="5">
        <f>IFERROR(IF(Loan_Not_Paid*Values_Entered,Ending_Balance,""), "")</f>
        <v>11325.166691013899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11325.166691013899</v>
      </c>
      <c r="E108" s="5">
        <f>IFERROR(IF(Loan_Not_Paid*Values_Entered,Monthly_Payment,""), "")</f>
        <v>158.22943794951999</v>
      </c>
      <c r="F108" s="18">
        <f>IFERROR(IF(Loan_Not_Paid*Values_Entered,Principal,""), "")</f>
        <v>111.5131253490886</v>
      </c>
      <c r="G108" s="18">
        <f>IFERROR(IF(Loan_Not_Paid*Values_Entered,Interest,""), "")</f>
        <v>46.716312600431387</v>
      </c>
      <c r="H108" s="5">
        <f>IFERROR(IF(Loan_Not_Paid*Values_Entered,Ending_Balance,""), "")</f>
        <v>11213.653565664816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11213.653565664816</v>
      </c>
      <c r="E109" s="5">
        <f>IFERROR(IF(Loan_Not_Paid*Values_Entered,Monthly_Payment,""), "")</f>
        <v>158.22943794951999</v>
      </c>
      <c r="F109" s="18">
        <f>IFERROR(IF(Loan_Not_Paid*Values_Entered,Principal,""), "")</f>
        <v>111.97311699115357</v>
      </c>
      <c r="G109" s="18">
        <f>IFERROR(IF(Loan_Not_Paid*Values_Entered,Interest,""), "")</f>
        <v>46.256320958366395</v>
      </c>
      <c r="H109" s="5">
        <f>IFERROR(IF(Loan_Not_Paid*Values_Entered,Ending_Balance,""), "")</f>
        <v>11101.680448673666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11101.680448673666</v>
      </c>
      <c r="E110" s="5">
        <f>IFERROR(IF(Loan_Not_Paid*Values_Entered,Monthly_Payment,""), "")</f>
        <v>158.22943794951999</v>
      </c>
      <c r="F110" s="18">
        <f>IFERROR(IF(Loan_Not_Paid*Values_Entered,Principal,""), "")</f>
        <v>112.43500609874208</v>
      </c>
      <c r="G110" s="18">
        <f>IFERROR(IF(Loan_Not_Paid*Values_Entered,Interest,""), "")</f>
        <v>45.794431850777883</v>
      </c>
      <c r="H110" s="5">
        <f>IFERROR(IF(Loan_Not_Paid*Values_Entered,Ending_Balance,""), "")</f>
        <v>10989.245442574924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10989.245442574924</v>
      </c>
      <c r="E111" s="5">
        <f>IFERROR(IF(Loan_Not_Paid*Values_Entered,Monthly_Payment,""), "")</f>
        <v>158.22943794951999</v>
      </c>
      <c r="F111" s="18">
        <f>IFERROR(IF(Loan_Not_Paid*Values_Entered,Principal,""), "")</f>
        <v>112.8988004988994</v>
      </c>
      <c r="G111" s="18">
        <f>IFERROR(IF(Loan_Not_Paid*Values_Entered,Interest,""), "")</f>
        <v>45.330637450620571</v>
      </c>
      <c r="H111" s="5">
        <f>IFERROR(IF(Loan_Not_Paid*Values_Entered,Ending_Balance,""), "")</f>
        <v>10876.346642076031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10876.346642076031</v>
      </c>
      <c r="E112" s="5">
        <f>IFERROR(IF(Loan_Not_Paid*Values_Entered,Monthly_Payment,""), "")</f>
        <v>158.22943794951999</v>
      </c>
      <c r="F112" s="18">
        <f>IFERROR(IF(Loan_Not_Paid*Values_Entered,Principal,""), "")</f>
        <v>113.36450805095735</v>
      </c>
      <c r="G112" s="18">
        <f>IFERROR(IF(Loan_Not_Paid*Values_Entered,Interest,""), "")</f>
        <v>44.864929898562615</v>
      </c>
      <c r="H112" s="5">
        <f>IFERROR(IF(Loan_Not_Paid*Values_Entered,Ending_Balance,""), "")</f>
        <v>10762.982134025075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10762.982134025075</v>
      </c>
      <c r="E113" s="5">
        <f>IFERROR(IF(Loan_Not_Paid*Values_Entered,Monthly_Payment,""), "")</f>
        <v>158.22943794951999</v>
      </c>
      <c r="F113" s="18">
        <f>IFERROR(IF(Loan_Not_Paid*Values_Entered,Principal,""), "")</f>
        <v>113.83213664666756</v>
      </c>
      <c r="G113" s="18">
        <f>IFERROR(IF(Loan_Not_Paid*Values_Entered,Interest,""), "")</f>
        <v>44.397301302852412</v>
      </c>
      <c r="H113" s="5">
        <f>IFERROR(IF(Loan_Not_Paid*Values_Entered,Ending_Balance,""), "")</f>
        <v>10649.149997378412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10649.149997378412</v>
      </c>
      <c r="E114" s="5">
        <f>IFERROR(IF(Loan_Not_Paid*Values_Entered,Monthly_Payment,""), "")</f>
        <v>158.22943794951999</v>
      </c>
      <c r="F114" s="18">
        <f>IFERROR(IF(Loan_Not_Paid*Values_Entered,Principal,""), "")</f>
        <v>114.30169421033507</v>
      </c>
      <c r="G114" s="18">
        <f>IFERROR(IF(Loan_Not_Paid*Values_Entered,Interest,""), "")</f>
        <v>43.927743739184919</v>
      </c>
      <c r="H114" s="5">
        <f>IFERROR(IF(Loan_Not_Paid*Values_Entered,Ending_Balance,""), "")</f>
        <v>10534.848303168088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10534.848303168088</v>
      </c>
      <c r="E115" s="5">
        <f>IFERROR(IF(Loan_Not_Paid*Values_Entered,Monthly_Payment,""), "")</f>
        <v>158.22943794951999</v>
      </c>
      <c r="F115" s="18">
        <f>IFERROR(IF(Loan_Not_Paid*Values_Entered,Principal,""), "")</f>
        <v>114.77318869895269</v>
      </c>
      <c r="G115" s="18">
        <f>IFERROR(IF(Loan_Not_Paid*Values_Entered,Interest,""), "")</f>
        <v>43.456249250567275</v>
      </c>
      <c r="H115" s="5">
        <f>IFERROR(IF(Loan_Not_Paid*Values_Entered,Ending_Balance,""), "")</f>
        <v>10420.075114469135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10420.075114469135</v>
      </c>
      <c r="E116" s="5">
        <f>IFERROR(IF(Loan_Not_Paid*Values_Entered,Monthly_Payment,""), "")</f>
        <v>158.22943794951999</v>
      </c>
      <c r="F116" s="18">
        <f>IFERROR(IF(Loan_Not_Paid*Values_Entered,Principal,""), "")</f>
        <v>115.24662810233588</v>
      </c>
      <c r="G116" s="18">
        <f>IFERROR(IF(Loan_Not_Paid*Values_Entered,Interest,""), "")</f>
        <v>42.982809847184093</v>
      </c>
      <c r="H116" s="5">
        <f>IFERROR(IF(Loan_Not_Paid*Values_Entered,Ending_Balance,""), "")</f>
        <v>10304.82848636679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10304.82848636679</v>
      </c>
      <c r="E117" s="5">
        <f>IFERROR(IF(Loan_Not_Paid*Values_Entered,Monthly_Payment,""), "")</f>
        <v>158.22943794951999</v>
      </c>
      <c r="F117" s="18">
        <f>IFERROR(IF(Loan_Not_Paid*Values_Entered,Principal,""), "")</f>
        <v>115.72202044325802</v>
      </c>
      <c r="G117" s="18">
        <f>IFERROR(IF(Loan_Not_Paid*Values_Entered,Interest,""), "")</f>
        <v>42.50741750626198</v>
      </c>
      <c r="H117" s="5">
        <f>IFERROR(IF(Loan_Not_Paid*Values_Entered,Ending_Balance,""), "")</f>
        <v>10189.106465923542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10189.106465923542</v>
      </c>
      <c r="E118" s="5">
        <f>IFERROR(IF(Loan_Not_Paid*Values_Entered,Monthly_Payment,""), "")</f>
        <v>158.22943794951999</v>
      </c>
      <c r="F118" s="18">
        <f>IFERROR(IF(Loan_Not_Paid*Values_Entered,Principal,""), "")</f>
        <v>116.19937377758644</v>
      </c>
      <c r="G118" s="18">
        <f>IFERROR(IF(Loan_Not_Paid*Values_Entered,Interest,""), "")</f>
        <v>42.030064171933525</v>
      </c>
      <c r="H118" s="5">
        <f>IFERROR(IF(Loan_Not_Paid*Values_Entered,Ending_Balance,""), "")</f>
        <v>10072.907092145961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10072.907092145961</v>
      </c>
      <c r="E119" s="5">
        <f>IFERROR(IF(Loan_Not_Paid*Values_Entered,Monthly_Payment,""), "")</f>
        <v>158.22943794951999</v>
      </c>
      <c r="F119" s="18">
        <f>IFERROR(IF(Loan_Not_Paid*Values_Entered,Principal,""), "")</f>
        <v>116.678696194419</v>
      </c>
      <c r="G119" s="18">
        <f>IFERROR(IF(Loan_Not_Paid*Values_Entered,Interest,""), "")</f>
        <v>41.550741755100987</v>
      </c>
      <c r="H119" s="5">
        <f>IFERROR(IF(Loan_Not_Paid*Values_Entered,Ending_Balance,""), "")</f>
        <v>9956.2283959515444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9956.2283959515444</v>
      </c>
      <c r="E120" s="5">
        <f>IFERROR(IF(Loan_Not_Paid*Values_Entered,Monthly_Payment,""), "")</f>
        <v>158.22943794951999</v>
      </c>
      <c r="F120" s="18">
        <f>IFERROR(IF(Loan_Not_Paid*Values_Entered,Principal,""), "")</f>
        <v>117.15999581622098</v>
      </c>
      <c r="G120" s="18">
        <f>IFERROR(IF(Loan_Not_Paid*Values_Entered,Interest,""), "")</f>
        <v>41.069442133299006</v>
      </c>
      <c r="H120" s="5">
        <f>IFERROR(IF(Loan_Not_Paid*Values_Entered,Ending_Balance,""), "")</f>
        <v>9839.0684001353329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9839.0684001353329</v>
      </c>
      <c r="E121" s="5">
        <f>IFERROR(IF(Loan_Not_Paid*Values_Entered,Monthly_Payment,""), "")</f>
        <v>158.22943794951999</v>
      </c>
      <c r="F121" s="18">
        <f>IFERROR(IF(Loan_Not_Paid*Values_Entered,Principal,""), "")</f>
        <v>117.64328079896289</v>
      </c>
      <c r="G121" s="18">
        <f>IFERROR(IF(Loan_Not_Paid*Values_Entered,Interest,""), "")</f>
        <v>40.586157150557092</v>
      </c>
      <c r="H121" s="5">
        <f>IFERROR(IF(Loan_Not_Paid*Values_Entered,Ending_Balance,""), "")</f>
        <v>9721.4251193363671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9721.4251193363671</v>
      </c>
      <c r="E122" s="5">
        <f>IFERROR(IF(Loan_Not_Paid*Values_Entered,Monthly_Payment,""), "")</f>
        <v>158.22943794951999</v>
      </c>
      <c r="F122" s="18">
        <f>IFERROR(IF(Loan_Not_Paid*Values_Entered,Principal,""), "")</f>
        <v>118.1285593322586</v>
      </c>
      <c r="G122" s="18">
        <f>IFERROR(IF(Loan_Not_Paid*Values_Entered,Interest,""), "")</f>
        <v>40.100878617261372</v>
      </c>
      <c r="H122" s="5">
        <f>IFERROR(IF(Loan_Not_Paid*Values_Entered,Ending_Balance,""), "")</f>
        <v>9603.2965600041171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9603.2965600041171</v>
      </c>
      <c r="E123" s="5">
        <f>IFERROR(IF(Loan_Not_Paid*Values_Entered,Monthly_Payment,""), "")</f>
        <v>158.22943794951999</v>
      </c>
      <c r="F123" s="18">
        <f>IFERROR(IF(Loan_Not_Paid*Values_Entered,Principal,""), "")</f>
        <v>118.61583963950417</v>
      </c>
      <c r="G123" s="18">
        <f>IFERROR(IF(Loan_Not_Paid*Values_Entered,Interest,""), "")</f>
        <v>39.61359831001581</v>
      </c>
      <c r="H123" s="5">
        <f>IFERROR(IF(Loan_Not_Paid*Values_Entered,Ending_Balance,""), "")</f>
        <v>9484.6807203646131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9484.6807203646131</v>
      </c>
      <c r="E124" s="5">
        <f>IFERROR(IF(Loan_Not_Paid*Values_Entered,Monthly_Payment,""), "")</f>
        <v>158.22943794951999</v>
      </c>
      <c r="F124" s="18">
        <f>IFERROR(IF(Loan_Not_Paid*Values_Entered,Principal,""), "")</f>
        <v>119.10512997801712</v>
      </c>
      <c r="G124" s="18">
        <f>IFERROR(IF(Loan_Not_Paid*Values_Entered,Interest,""), "")</f>
        <v>39.124307971502851</v>
      </c>
      <c r="H124" s="5">
        <f>IFERROR(IF(Loan_Not_Paid*Values_Entered,Ending_Balance,""), "")</f>
        <v>9365.5755903866011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9365.5755903866011</v>
      </c>
      <c r="E125" s="5">
        <f>IFERROR(IF(Loan_Not_Paid*Values_Entered,Monthly_Payment,""), "")</f>
        <v>158.22943794951999</v>
      </c>
      <c r="F125" s="18">
        <f>IFERROR(IF(Loan_Not_Paid*Values_Entered,Principal,""), "")</f>
        <v>119.59643863917645</v>
      </c>
      <c r="G125" s="18">
        <f>IFERROR(IF(Loan_Not_Paid*Values_Entered,Interest,""), "")</f>
        <v>38.632999310343529</v>
      </c>
      <c r="H125" s="5">
        <f>IFERROR(IF(Loan_Not_Paid*Values_Entered,Ending_Balance,""), "")</f>
        <v>9245.9791517474223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9245.9791517474223</v>
      </c>
      <c r="E126" s="5">
        <f>IFERROR(IF(Loan_Not_Paid*Values_Entered,Monthly_Payment,""), "")</f>
        <v>158.22943794951999</v>
      </c>
      <c r="F126" s="18">
        <f>IFERROR(IF(Loan_Not_Paid*Values_Entered,Principal,""), "")</f>
        <v>120.08977394856305</v>
      </c>
      <c r="G126" s="18">
        <f>IFERROR(IF(Loan_Not_Paid*Values_Entered,Interest,""), "")</f>
        <v>38.13966400095692</v>
      </c>
      <c r="H126" s="5">
        <f>IFERROR(IF(Loan_Not_Paid*Values_Entered,Ending_Balance,""), "")</f>
        <v>9125.8893777988669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9125.8893777988669</v>
      </c>
      <c r="E127" s="5">
        <f>IFERROR(IF(Loan_Not_Paid*Values_Entered,Monthly_Payment,""), "")</f>
        <v>158.22943794951999</v>
      </c>
      <c r="F127" s="18">
        <f>IFERROR(IF(Loan_Not_Paid*Values_Entered,Principal,""), "")</f>
        <v>120.58514426610087</v>
      </c>
      <c r="G127" s="18">
        <f>IFERROR(IF(Loan_Not_Paid*Values_Entered,Interest,""), "")</f>
        <v>37.644293683419114</v>
      </c>
      <c r="H127" s="5">
        <f>IFERROR(IF(Loan_Not_Paid*Values_Entered,Ending_Balance,""), "")</f>
        <v>9005.3042335327664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9005.3042335327664</v>
      </c>
      <c r="E128" s="5">
        <f>IFERROR(IF(Loan_Not_Paid*Values_Entered,Monthly_Payment,""), "")</f>
        <v>158.22943794951999</v>
      </c>
      <c r="F128" s="18">
        <f>IFERROR(IF(Loan_Not_Paid*Values_Entered,Principal,""), "")</f>
        <v>121.08255798619855</v>
      </c>
      <c r="G128" s="18">
        <f>IFERROR(IF(Loan_Not_Paid*Values_Entered,Interest,""), "")</f>
        <v>37.146879963321439</v>
      </c>
      <c r="H128" s="5">
        <f>IFERROR(IF(Loan_Not_Paid*Values_Entered,Ending_Balance,""), "")</f>
        <v>8884.2216755465815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8884.2216755465815</v>
      </c>
      <c r="E129" s="5">
        <f>IFERROR(IF(Loan_Not_Paid*Values_Entered,Monthly_Payment,""), "")</f>
        <v>158.22943794951999</v>
      </c>
      <c r="F129" s="18">
        <f>IFERROR(IF(Loan_Not_Paid*Values_Entered,Principal,""), "")</f>
        <v>121.5820235378916</v>
      </c>
      <c r="G129" s="18">
        <f>IFERROR(IF(Loan_Not_Paid*Values_Entered,Interest,""), "")</f>
        <v>36.647414411628368</v>
      </c>
      <c r="H129" s="5">
        <f>IFERROR(IF(Loan_Not_Paid*Values_Entered,Ending_Balance,""), "")</f>
        <v>8762.6396520086855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8762.6396520086855</v>
      </c>
      <c r="E130" s="5">
        <f>IFERROR(IF(Loan_Not_Paid*Values_Entered,Monthly_Payment,""), "")</f>
        <v>158.22943794951999</v>
      </c>
      <c r="F130" s="18">
        <f>IFERROR(IF(Loan_Not_Paid*Values_Entered,Principal,""), "")</f>
        <v>122.08354938498543</v>
      </c>
      <c r="G130" s="18">
        <f>IFERROR(IF(Loan_Not_Paid*Values_Entered,Interest,""), "")</f>
        <v>36.145888564534566</v>
      </c>
      <c r="H130" s="5">
        <f>IFERROR(IF(Loan_Not_Paid*Values_Entered,Ending_Balance,""), "")</f>
        <v>8640.5561026237156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8640.5561026237156</v>
      </c>
      <c r="E131" s="5">
        <f>IFERROR(IF(Loan_Not_Paid*Values_Entered,Monthly_Payment,""), "")</f>
        <v>158.22943794951999</v>
      </c>
      <c r="F131" s="18">
        <f>IFERROR(IF(Loan_Not_Paid*Values_Entered,Principal,""), "")</f>
        <v>122.58714402619849</v>
      </c>
      <c r="G131" s="18">
        <f>IFERROR(IF(Loan_Not_Paid*Values_Entered,Interest,""), "")</f>
        <v>35.642293923321503</v>
      </c>
      <c r="H131" s="5">
        <f>IFERROR(IF(Loan_Not_Paid*Values_Entered,Ending_Balance,""), "")</f>
        <v>8517.9689585975175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8517.9689585975175</v>
      </c>
      <c r="E132" s="5">
        <f>IFERROR(IF(Loan_Not_Paid*Values_Entered,Monthly_Payment,""), "")</f>
        <v>158.22943794951999</v>
      </c>
      <c r="F132" s="18">
        <f>IFERROR(IF(Loan_Not_Paid*Values_Entered,Principal,""), "")</f>
        <v>123.09281599530655</v>
      </c>
      <c r="G132" s="18">
        <f>IFERROR(IF(Loan_Not_Paid*Values_Entered,Interest,""), "")</f>
        <v>35.136621954213432</v>
      </c>
      <c r="H132" s="5">
        <f>IFERROR(IF(Loan_Not_Paid*Values_Entered,Ending_Balance,""), "")</f>
        <v>8394.8761426022102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8394.8761426022102</v>
      </c>
      <c r="E133" s="5">
        <f>IFERROR(IF(Loan_Not_Paid*Values_Entered,Monthly_Payment,""), "")</f>
        <v>158.22943794951999</v>
      </c>
      <c r="F133" s="18">
        <f>IFERROR(IF(Loan_Not_Paid*Values_Entered,Principal,""), "")</f>
        <v>123.60057386128719</v>
      </c>
      <c r="G133" s="18">
        <f>IFERROR(IF(Loan_Not_Paid*Values_Entered,Interest,""), "")</f>
        <v>34.628864088232788</v>
      </c>
      <c r="H133" s="5">
        <f>IFERROR(IF(Loan_Not_Paid*Values_Entered,Ending_Balance,""), "")</f>
        <v>8271.275568740919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8271.275568740919</v>
      </c>
      <c r="E134" s="5">
        <f>IFERROR(IF(Loan_Not_Paid*Values_Entered,Monthly_Payment,""), "")</f>
        <v>158.22943794951999</v>
      </c>
      <c r="F134" s="18">
        <f>IFERROR(IF(Loan_Not_Paid*Values_Entered,Principal,""), "")</f>
        <v>124.11042622846499</v>
      </c>
      <c r="G134" s="18">
        <f>IFERROR(IF(Loan_Not_Paid*Values_Entered,Interest,""), "")</f>
        <v>34.119011721054981</v>
      </c>
      <c r="H134" s="5">
        <f>IFERROR(IF(Loan_Not_Paid*Values_Entered,Ending_Balance,""), "")</f>
        <v>8147.1651425124692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8147.1651425124692</v>
      </c>
      <c r="E135" s="5">
        <f>IFERROR(IF(Loan_Not_Paid*Values_Entered,Monthly_Payment,""), "")</f>
        <v>158.22943794951999</v>
      </c>
      <c r="F135" s="18">
        <f>IFERROR(IF(Loan_Not_Paid*Values_Entered,Principal,""), "")</f>
        <v>124.62238173665743</v>
      </c>
      <c r="G135" s="18">
        <f>IFERROR(IF(Loan_Not_Paid*Values_Entered,Interest,""), "")</f>
        <v>33.60705621286256</v>
      </c>
      <c r="H135" s="5">
        <f>IFERROR(IF(Loan_Not_Paid*Values_Entered,Ending_Balance,""), "")</f>
        <v>8022.5427607758174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8022.5427607758174</v>
      </c>
      <c r="E136" s="5">
        <f>IFERROR(IF(Loan_Not_Paid*Values_Entered,Monthly_Payment,""), "")</f>
        <v>158.22943794951999</v>
      </c>
      <c r="F136" s="18">
        <f>IFERROR(IF(Loan_Not_Paid*Values_Entered,Principal,""), "")</f>
        <v>125.13644906132113</v>
      </c>
      <c r="G136" s="18">
        <f>IFERROR(IF(Loan_Not_Paid*Values_Entered,Interest,""), "")</f>
        <v>33.092988888198853</v>
      </c>
      <c r="H136" s="5">
        <f>IFERROR(IF(Loan_Not_Paid*Values_Entered,Ending_Balance,""), "")</f>
        <v>7897.4063117144942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7897.4063117144942</v>
      </c>
      <c r="E137" s="5">
        <f>IFERROR(IF(Loan_Not_Paid*Values_Entered,Monthly_Payment,""), "")</f>
        <v>158.22943794951999</v>
      </c>
      <c r="F137" s="18">
        <f>IFERROR(IF(Loan_Not_Paid*Values_Entered,Principal,""), "")</f>
        <v>125.65263691369907</v>
      </c>
      <c r="G137" s="18">
        <f>IFERROR(IF(Loan_Not_Paid*Values_Entered,Interest,""), "")</f>
        <v>32.5768010358209</v>
      </c>
      <c r="H137" s="5">
        <f>IFERROR(IF(Loan_Not_Paid*Values_Entered,Ending_Balance,""), "")</f>
        <v>7771.7536748007988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7771.7536748007988</v>
      </c>
      <c r="E138" s="5">
        <f>IFERROR(IF(Loan_Not_Paid*Values_Entered,Monthly_Payment,""), "")</f>
        <v>158.22943794951999</v>
      </c>
      <c r="F138" s="18">
        <f>IFERROR(IF(Loan_Not_Paid*Values_Entered,Principal,""), "")</f>
        <v>126.17095404096808</v>
      </c>
      <c r="G138" s="18">
        <f>IFERROR(IF(Loan_Not_Paid*Values_Entered,Interest,""), "")</f>
        <v>32.058483908551899</v>
      </c>
      <c r="H138" s="5">
        <f>IFERROR(IF(Loan_Not_Paid*Values_Entered,Ending_Balance,""), "")</f>
        <v>7645.582720759834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7645.582720759834</v>
      </c>
      <c r="E139" s="5">
        <f>IFERROR(IF(Loan_Not_Paid*Values_Entered,Monthly_Payment,""), "")</f>
        <v>158.22943794951999</v>
      </c>
      <c r="F139" s="18">
        <f>IFERROR(IF(Loan_Not_Paid*Values_Entered,Principal,""), "")</f>
        <v>126.69140922638709</v>
      </c>
      <c r="G139" s="18">
        <f>IFERROR(IF(Loan_Not_Paid*Values_Entered,Interest,""), "")</f>
        <v>31.538028723132904</v>
      </c>
      <c r="H139" s="5">
        <f>IFERROR(IF(Loan_Not_Paid*Values_Entered,Ending_Balance,""), "")</f>
        <v>7518.8913115334508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7518.8913115334508</v>
      </c>
      <c r="E140" s="5">
        <f>IFERROR(IF(Loan_Not_Paid*Values_Entered,Monthly_Payment,""), "")</f>
        <v>158.22943794951999</v>
      </c>
      <c r="F140" s="18">
        <f>IFERROR(IF(Loan_Not_Paid*Values_Entered,Principal,""), "")</f>
        <v>127.21401128944593</v>
      </c>
      <c r="G140" s="18">
        <f>IFERROR(IF(Loan_Not_Paid*Values_Entered,Interest,""), "")</f>
        <v>31.015426660074052</v>
      </c>
      <c r="H140" s="5">
        <f>IFERROR(IF(Loan_Not_Paid*Values_Entered,Ending_Balance,""), "")</f>
        <v>7391.6773002440132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7391.6773002440132</v>
      </c>
      <c r="E141" s="5">
        <f>IFERROR(IF(Loan_Not_Paid*Values_Entered,Monthly_Payment,""), "")</f>
        <v>158.22943794951999</v>
      </c>
      <c r="F141" s="18">
        <f>IFERROR(IF(Loan_Not_Paid*Values_Entered,Principal,""), "")</f>
        <v>127.7387690860149</v>
      </c>
      <c r="G141" s="18">
        <f>IFERROR(IF(Loan_Not_Paid*Values_Entered,Interest,""), "")</f>
        <v>30.490668863505089</v>
      </c>
      <c r="H141" s="5">
        <f>IFERROR(IF(Loan_Not_Paid*Values_Entered,Ending_Balance,""), "")</f>
        <v>7263.9385311580008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7263.9385311580008</v>
      </c>
      <c r="E142" s="5">
        <f>IFERROR(IF(Loan_Not_Paid*Values_Entered,Monthly_Payment,""), "")</f>
        <v>158.22943794951999</v>
      </c>
      <c r="F142" s="18">
        <f>IFERROR(IF(Loan_Not_Paid*Values_Entered,Principal,""), "")</f>
        <v>128.26569150849468</v>
      </c>
      <c r="G142" s="18">
        <f>IFERROR(IF(Loan_Not_Paid*Values_Entered,Interest,""), "")</f>
        <v>29.963746441025275</v>
      </c>
      <c r="H142" s="5">
        <f>IFERROR(IF(Loan_Not_Paid*Values_Entered,Ending_Balance,""), "")</f>
        <v>7135.6728396495091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7135.6728396495091</v>
      </c>
      <c r="E143" s="5">
        <f>IFERROR(IF(Loan_Not_Paid*Values_Entered,Monthly_Payment,""), "")</f>
        <v>158.22943794951999</v>
      </c>
      <c r="F143" s="18">
        <f>IFERROR(IF(Loan_Not_Paid*Values_Entered,Principal,""), "")</f>
        <v>128.79478748596725</v>
      </c>
      <c r="G143" s="18">
        <f>IFERROR(IF(Loan_Not_Paid*Values_Entered,Interest,""), "")</f>
        <v>29.434650463552746</v>
      </c>
      <c r="H143" s="5">
        <f>IFERROR(IF(Loan_Not_Paid*Values_Entered,Ending_Balance,""), "")</f>
        <v>7006.878052163549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7006.878052163549</v>
      </c>
      <c r="E144" s="5">
        <f>IFERROR(IF(Loan_Not_Paid*Values_Entered,Monthly_Payment,""), "")</f>
        <v>158.22943794951999</v>
      </c>
      <c r="F144" s="18">
        <f>IFERROR(IF(Loan_Not_Paid*Values_Entered,Principal,""), "")</f>
        <v>129.32606598434685</v>
      </c>
      <c r="G144" s="18">
        <f>IFERROR(IF(Loan_Not_Paid*Values_Entered,Interest,""), "")</f>
        <v>28.903371965173125</v>
      </c>
      <c r="H144" s="5">
        <f>IFERROR(IF(Loan_Not_Paid*Values_Entered,Ending_Balance,""), "")</f>
        <v>6877.5519861792091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6877.5519861792091</v>
      </c>
      <c r="E145" s="5">
        <f>IFERROR(IF(Loan_Not_Paid*Values_Entered,Monthly_Payment,""), "")</f>
        <v>158.22943794951999</v>
      </c>
      <c r="F145" s="18">
        <f>IFERROR(IF(Loan_Not_Paid*Values_Entered,Principal,""), "")</f>
        <v>129.8595360065323</v>
      </c>
      <c r="G145" s="18">
        <f>IFERROR(IF(Loan_Not_Paid*Values_Entered,Interest,""), "")</f>
        <v>28.369901942987688</v>
      </c>
      <c r="H145" s="5">
        <f>IFERROR(IF(Loan_Not_Paid*Values_Entered,Ending_Balance,""), "")</f>
        <v>6747.6924501726789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6747.6924501726789</v>
      </c>
      <c r="E146" s="5">
        <f>IFERROR(IF(Loan_Not_Paid*Values_Entered,Monthly_Payment,""), "")</f>
        <v>158.22943794951999</v>
      </c>
      <c r="F146" s="18">
        <f>IFERROR(IF(Loan_Not_Paid*Values_Entered,Principal,""), "")</f>
        <v>130.39520659255922</v>
      </c>
      <c r="G146" s="18">
        <f>IFERROR(IF(Loan_Not_Paid*Values_Entered,Interest,""), "")</f>
        <v>27.834231356960746</v>
      </c>
      <c r="H146" s="5">
        <f>IFERROR(IF(Loan_Not_Paid*Values_Entered,Ending_Balance,""), "")</f>
        <v>6617.2972435801348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6617.2972435801348</v>
      </c>
      <c r="E147" s="5">
        <f>IFERROR(IF(Loan_Not_Paid*Values_Entered,Monthly_Payment,""), "")</f>
        <v>158.22943794951999</v>
      </c>
      <c r="F147" s="18">
        <f>IFERROR(IF(Loan_Not_Paid*Values_Entered,Principal,""), "")</f>
        <v>130.93308681975356</v>
      </c>
      <c r="G147" s="18">
        <f>IFERROR(IF(Loan_Not_Paid*Values_Entered,Interest,""), "")</f>
        <v>27.296351129766439</v>
      </c>
      <c r="H147" s="5">
        <f>IFERROR(IF(Loan_Not_Paid*Values_Entered,Ending_Balance,""), "")</f>
        <v>6486.3641567603809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6486.3641567603809</v>
      </c>
      <c r="E148" s="5">
        <f>IFERROR(IF(Loan_Not_Paid*Values_Entered,Monthly_Payment,""), "")</f>
        <v>158.22943794951999</v>
      </c>
      <c r="F148" s="18">
        <f>IFERROR(IF(Loan_Not_Paid*Values_Entered,Principal,""), "")</f>
        <v>131.47318580288501</v>
      </c>
      <c r="G148" s="18">
        <f>IFERROR(IF(Loan_Not_Paid*Values_Entered,Interest,""), "")</f>
        <v>26.75625214663496</v>
      </c>
      <c r="H148" s="5">
        <f>IFERROR(IF(Loan_Not_Paid*Values_Entered,Ending_Balance,""), "")</f>
        <v>6354.8909709574909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6354.8909709574909</v>
      </c>
      <c r="E149" s="5">
        <f>IFERROR(IF(Loan_Not_Paid*Values_Entered,Monthly_Payment,""), "")</f>
        <v>158.22943794951999</v>
      </c>
      <c r="F149" s="18">
        <f>IFERROR(IF(Loan_Not_Paid*Values_Entered,Principal,""), "")</f>
        <v>132.01551269432193</v>
      </c>
      <c r="G149" s="18">
        <f>IFERROR(IF(Loan_Not_Paid*Values_Entered,Interest,""), "")</f>
        <v>26.213925255198053</v>
      </c>
      <c r="H149" s="5">
        <f>IFERROR(IF(Loan_Not_Paid*Values_Entered,Ending_Balance,""), "")</f>
        <v>6222.8754582631736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6222.8754582631736</v>
      </c>
      <c r="E150" s="5">
        <f>IFERROR(IF(Loan_Not_Paid*Values_Entered,Monthly_Payment,""), "")</f>
        <v>158.22943794951999</v>
      </c>
      <c r="F150" s="18">
        <f>IFERROR(IF(Loan_Not_Paid*Values_Entered,Principal,""), "")</f>
        <v>132.56007668418599</v>
      </c>
      <c r="G150" s="18">
        <f>IFERROR(IF(Loan_Not_Paid*Values_Entered,Interest,""), "")</f>
        <v>25.669361265333979</v>
      </c>
      <c r="H150" s="5">
        <f>IFERROR(IF(Loan_Not_Paid*Values_Entered,Ending_Balance,""), "")</f>
        <v>6090.3153815789956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6090.3153815789956</v>
      </c>
      <c r="E151" s="5">
        <f>IFERROR(IF(Loan_Not_Paid*Values_Entered,Monthly_Payment,""), "")</f>
        <v>158.22943794951999</v>
      </c>
      <c r="F151" s="18">
        <f>IFERROR(IF(Loan_Not_Paid*Values_Entered,Principal,""), "")</f>
        <v>133.10688700050827</v>
      </c>
      <c r="G151" s="18">
        <f>IFERROR(IF(Loan_Not_Paid*Values_Entered,Interest,""), "")</f>
        <v>25.122550949011707</v>
      </c>
      <c r="H151" s="5">
        <f>IFERROR(IF(Loan_Not_Paid*Values_Entered,Ending_Balance,""), "")</f>
        <v>5957.2084945784882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5957.2084945784882</v>
      </c>
      <c r="E152" s="5">
        <f>IFERROR(IF(Loan_Not_Paid*Values_Entered,Monthly_Payment,""), "")</f>
        <v>158.22943794951999</v>
      </c>
      <c r="F152" s="18">
        <f>IFERROR(IF(Loan_Not_Paid*Values_Entered,Principal,""), "")</f>
        <v>133.65595290938538</v>
      </c>
      <c r="G152" s="18">
        <f>IFERROR(IF(Loan_Not_Paid*Values_Entered,Interest,""), "")</f>
        <v>24.573485040134614</v>
      </c>
      <c r="H152" s="5">
        <f>IFERROR(IF(Loan_Not_Paid*Values_Entered,Ending_Balance,""), "")</f>
        <v>5823.5525416691125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5823.5525416691125</v>
      </c>
      <c r="E153" s="5">
        <f>IFERROR(IF(Loan_Not_Paid*Values_Entered,Monthly_Payment,""), "")</f>
        <v>158.22943794951999</v>
      </c>
      <c r="F153" s="18">
        <f>IFERROR(IF(Loan_Not_Paid*Values_Entered,Principal,""), "")</f>
        <v>134.20728371513658</v>
      </c>
      <c r="G153" s="18">
        <f>IFERROR(IF(Loan_Not_Paid*Values_Entered,Interest,""), "")</f>
        <v>24.022154234383404</v>
      </c>
      <c r="H153" s="5">
        <f>IFERROR(IF(Loan_Not_Paid*Values_Entered,Ending_Balance,""), "")</f>
        <v>5689.3452579539698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5689.3452579539698</v>
      </c>
      <c r="E154" s="5">
        <f>IFERROR(IF(Loan_Not_Paid*Values_Entered,Monthly_Payment,""), "")</f>
        <v>158.22943794951999</v>
      </c>
      <c r="F154" s="18">
        <f>IFERROR(IF(Loan_Not_Paid*Values_Entered,Principal,""), "")</f>
        <v>134.76088876046151</v>
      </c>
      <c r="G154" s="18">
        <f>IFERROR(IF(Loan_Not_Paid*Values_Entered,Interest,""), "")</f>
        <v>23.468549189058461</v>
      </c>
      <c r="H154" s="5">
        <f>IFERROR(IF(Loan_Not_Paid*Values_Entered,Ending_Balance,""), "")</f>
        <v>5554.5843691935188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5554.5843691935188</v>
      </c>
      <c r="E155" s="5">
        <f>IFERROR(IF(Loan_Not_Paid*Values_Entered,Monthly_Payment,""), "")</f>
        <v>158.22943794951999</v>
      </c>
      <c r="F155" s="18">
        <f>IFERROR(IF(Loan_Not_Paid*Values_Entered,Principal,""), "")</f>
        <v>135.31677742659841</v>
      </c>
      <c r="G155" s="18">
        <f>IFERROR(IF(Loan_Not_Paid*Values_Entered,Interest,""), "")</f>
        <v>22.912660522921559</v>
      </c>
      <c r="H155" s="5">
        <f>IFERROR(IF(Loan_Not_Paid*Values_Entered,Ending_Balance,""), "")</f>
        <v>5419.2675917669221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5419.2675917669221</v>
      </c>
      <c r="E156" s="5">
        <f>IFERROR(IF(Loan_Not_Paid*Values_Entered,Monthly_Payment,""), "")</f>
        <v>158.22943794951999</v>
      </c>
      <c r="F156" s="18">
        <f>IFERROR(IF(Loan_Not_Paid*Values_Entered,Principal,""), "")</f>
        <v>135.87495913348315</v>
      </c>
      <c r="G156" s="18">
        <f>IFERROR(IF(Loan_Not_Paid*Values_Entered,Interest,""), "")</f>
        <v>22.354478816036842</v>
      </c>
      <c r="H156" s="5">
        <f>IFERROR(IF(Loan_Not_Paid*Values_Entered,Ending_Balance,""), "")</f>
        <v>5283.3926326334513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5283.3926326334513</v>
      </c>
      <c r="E157" s="5">
        <f>IFERROR(IF(Loan_Not_Paid*Values_Entered,Monthly_Payment,""), "")</f>
        <v>158.22943794951999</v>
      </c>
      <c r="F157" s="18">
        <f>IFERROR(IF(Loan_Not_Paid*Values_Entered,Principal,""), "")</f>
        <v>136.43544333990877</v>
      </c>
      <c r="G157" s="18">
        <f>IFERROR(IF(Loan_Not_Paid*Values_Entered,Interest,""), "")</f>
        <v>21.793994609611222</v>
      </c>
      <c r="H157" s="5">
        <f>IFERROR(IF(Loan_Not_Paid*Values_Entered,Ending_Balance,""), "")</f>
        <v>5146.9571892935419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5146.9571892935419</v>
      </c>
      <c r="E158" s="5">
        <f>IFERROR(IF(Loan_Not_Paid*Values_Entered,Monthly_Payment,""), "")</f>
        <v>158.22943794951999</v>
      </c>
      <c r="F158" s="18">
        <f>IFERROR(IF(Loan_Not_Paid*Values_Entered,Principal,""), "")</f>
        <v>136.99823954368588</v>
      </c>
      <c r="G158" s="18">
        <f>IFERROR(IF(Loan_Not_Paid*Values_Entered,Interest,""), "")</f>
        <v>21.2311984058341</v>
      </c>
      <c r="H158" s="5">
        <f>IFERROR(IF(Loan_Not_Paid*Values_Entered,Ending_Balance,""), "")</f>
        <v>5009.9589497498637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5009.9589497498637</v>
      </c>
      <c r="E159" s="5">
        <f>IFERROR(IF(Loan_Not_Paid*Values_Entered,Monthly_Payment,""), "")</f>
        <v>158.22943794951999</v>
      </c>
      <c r="F159" s="18">
        <f>IFERROR(IF(Loan_Not_Paid*Values_Entered,Principal,""), "")</f>
        <v>137.56335728180358</v>
      </c>
      <c r="G159" s="18">
        <f>IFERROR(IF(Loan_Not_Paid*Values_Entered,Interest,""), "")</f>
        <v>20.666080667716393</v>
      </c>
      <c r="H159" s="5">
        <f>IFERROR(IF(Loan_Not_Paid*Values_Entered,Ending_Balance,""), "")</f>
        <v>4872.3955924680595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4872.3955924680595</v>
      </c>
      <c r="E160" s="5">
        <f>IFERROR(IF(Loan_Not_Paid*Values_Entered,Monthly_Payment,""), "")</f>
        <v>158.22943794951999</v>
      </c>
      <c r="F160" s="18">
        <f>IFERROR(IF(Loan_Not_Paid*Values_Entered,Principal,""), "")</f>
        <v>138.13080613059103</v>
      </c>
      <c r="G160" s="18">
        <f>IFERROR(IF(Loan_Not_Paid*Values_Entered,Interest,""), "")</f>
        <v>20.098631818928954</v>
      </c>
      <c r="H160" s="5">
        <f>IFERROR(IF(Loan_Not_Paid*Values_Entered,Ending_Balance,""), "")</f>
        <v>4734.2647863374805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4734.2647863374805</v>
      </c>
      <c r="E161" s="5">
        <f>IFERROR(IF(Loan_Not_Paid*Values_Entered,Monthly_Payment,""), "")</f>
        <v>158.22943794951999</v>
      </c>
      <c r="F161" s="18">
        <f>IFERROR(IF(Loan_Not_Paid*Values_Entered,Principal,""), "")</f>
        <v>138.70059570587972</v>
      </c>
      <c r="G161" s="18">
        <f>IFERROR(IF(Loan_Not_Paid*Values_Entered,Interest,""), "")</f>
        <v>19.528842243640266</v>
      </c>
      <c r="H161" s="5">
        <f>IFERROR(IF(Loan_Not_Paid*Values_Entered,Ending_Balance,""), "")</f>
        <v>4595.5641906315977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4595.5641906315977</v>
      </c>
      <c r="E162" s="5">
        <f>IFERROR(IF(Loan_Not_Paid*Values_Entered,Monthly_Payment,""), "")</f>
        <v>158.22943794951999</v>
      </c>
      <c r="F162" s="18">
        <f>IFERROR(IF(Loan_Not_Paid*Values_Entered,Principal,""), "")</f>
        <v>139.27273566316649</v>
      </c>
      <c r="G162" s="18">
        <f>IFERROR(IF(Loan_Not_Paid*Values_Entered,Interest,""), "")</f>
        <v>18.956702286353512</v>
      </c>
      <c r="H162" s="5">
        <f>IFERROR(IF(Loan_Not_Paid*Values_Entered,Ending_Balance,""), "")</f>
        <v>4456.2914549684465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4456.2914549684465</v>
      </c>
      <c r="E163" s="5">
        <f>IFERROR(IF(Loan_Not_Paid*Values_Entered,Monthly_Payment,""), "")</f>
        <v>158.22943794951999</v>
      </c>
      <c r="F163" s="18">
        <f>IFERROR(IF(Loan_Not_Paid*Values_Entered,Principal,""), "")</f>
        <v>139.84723569777705</v>
      </c>
      <c r="G163" s="18">
        <f>IFERROR(IF(Loan_Not_Paid*Values_Entered,Interest,""), "")</f>
        <v>18.382202251742953</v>
      </c>
      <c r="H163" s="5">
        <f>IFERROR(IF(Loan_Not_Paid*Values_Entered,Ending_Balance,""), "")</f>
        <v>4316.4442192706701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4316.4442192706701</v>
      </c>
      <c r="E164" s="5">
        <f>IFERROR(IF(Loan_Not_Paid*Values_Entered,Monthly_Payment,""), "")</f>
        <v>158.22943794951999</v>
      </c>
      <c r="F164" s="18">
        <f>IFERROR(IF(Loan_Not_Paid*Values_Entered,Principal,""), "")</f>
        <v>140.42410554503036</v>
      </c>
      <c r="G164" s="18">
        <f>IFERROR(IF(Loan_Not_Paid*Values_Entered,Interest,""), "")</f>
        <v>17.805332404489619</v>
      </c>
      <c r="H164" s="5">
        <f>IFERROR(IF(Loan_Not_Paid*Values_Entered,Ending_Balance,""), "")</f>
        <v>4176.0201137256372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4176.0201137256372</v>
      </c>
      <c r="E165" s="5">
        <f>IFERROR(IF(Loan_Not_Paid*Values_Entered,Monthly_Payment,""), "")</f>
        <v>158.22943794951999</v>
      </c>
      <c r="F165" s="18">
        <f>IFERROR(IF(Loan_Not_Paid*Values_Entered,Principal,""), "")</f>
        <v>141.00335498040363</v>
      </c>
      <c r="G165" s="18">
        <f>IFERROR(IF(Loan_Not_Paid*Values_Entered,Interest,""), "")</f>
        <v>17.226082969116369</v>
      </c>
      <c r="H165" s="5">
        <f>IFERROR(IF(Loan_Not_Paid*Values_Entered,Ending_Balance,""), "")</f>
        <v>4035.0167587452379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4035.0167587452379</v>
      </c>
      <c r="E166" s="5">
        <f>IFERROR(IF(Loan_Not_Paid*Values_Entered,Monthly_Payment,""), "")</f>
        <v>158.22943794951999</v>
      </c>
      <c r="F166" s="18">
        <f>IFERROR(IF(Loan_Not_Paid*Values_Entered,Principal,""), "")</f>
        <v>141.58499381969779</v>
      </c>
      <c r="G166" s="18">
        <f>IFERROR(IF(Loan_Not_Paid*Values_Entered,Interest,""), "")</f>
        <v>16.644444129822205</v>
      </c>
      <c r="H166" s="5">
        <f>IFERROR(IF(Loan_Not_Paid*Values_Entered,Ending_Balance,""), "")</f>
        <v>3893.4317649255536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3893.4317649255536</v>
      </c>
      <c r="E167" s="5">
        <f>IFERROR(IF(Loan_Not_Paid*Values_Entered,Monthly_Payment,""), "")</f>
        <v>158.22943794951999</v>
      </c>
      <c r="F167" s="18">
        <f>IFERROR(IF(Loan_Not_Paid*Values_Entered,Principal,""), "")</f>
        <v>142.16903191920403</v>
      </c>
      <c r="G167" s="18">
        <f>IFERROR(IF(Loan_Not_Paid*Values_Entered,Interest,""), "")</f>
        <v>16.060406030315949</v>
      </c>
      <c r="H167" s="5">
        <f>IFERROR(IF(Loan_Not_Paid*Values_Entered,Ending_Balance,""), "")</f>
        <v>3751.2627330063478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3751.2627330063478</v>
      </c>
      <c r="E168" s="5">
        <f>IFERROR(IF(Loan_Not_Paid*Values_Entered,Monthly_Payment,""), "")</f>
        <v>158.22943794951999</v>
      </c>
      <c r="F168" s="18">
        <f>IFERROR(IF(Loan_Not_Paid*Values_Entered,Principal,""), "")</f>
        <v>142.75547917587073</v>
      </c>
      <c r="G168" s="18">
        <f>IFERROR(IF(Loan_Not_Paid*Values_Entered,Interest,""), "")</f>
        <v>15.473958773649233</v>
      </c>
      <c r="H168" s="5">
        <f>IFERROR(IF(Loan_Not_Paid*Values_Entered,Ending_Balance,""), "")</f>
        <v>3608.5072538304885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3608.5072538304885</v>
      </c>
      <c r="E169" s="5">
        <f>IFERROR(IF(Loan_Not_Paid*Values_Entered,Monthly_Payment,""), "")</f>
        <v>158.22943794951999</v>
      </c>
      <c r="F169" s="18">
        <f>IFERROR(IF(Loan_Not_Paid*Values_Entered,Principal,""), "")</f>
        <v>143.34434552747123</v>
      </c>
      <c r="G169" s="18">
        <f>IFERROR(IF(Loan_Not_Paid*Values_Entered,Interest,""), "")</f>
        <v>14.885092422048766</v>
      </c>
      <c r="H169" s="5">
        <f>IFERROR(IF(Loan_Not_Paid*Values_Entered,Ending_Balance,""), "")</f>
        <v>3465.1629083030202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3465.1629083030202</v>
      </c>
      <c r="E170" s="5">
        <f>IFERROR(IF(Loan_Not_Paid*Values_Entered,Monthly_Payment,""), "")</f>
        <v>158.22943794951999</v>
      </c>
      <c r="F170" s="18">
        <f>IFERROR(IF(Loan_Not_Paid*Values_Entered,Principal,""), "")</f>
        <v>143.93564095277202</v>
      </c>
      <c r="G170" s="18">
        <f>IFERROR(IF(Loan_Not_Paid*Values_Entered,Interest,""), "")</f>
        <v>14.293796996747949</v>
      </c>
      <c r="H170" s="5">
        <f>IFERROR(IF(Loan_Not_Paid*Values_Entered,Ending_Balance,""), "")</f>
        <v>3321.2272673502594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3321.2272673502594</v>
      </c>
      <c r="E171" s="5">
        <f>IFERROR(IF(Loan_Not_Paid*Values_Entered,Monthly_Payment,""), "")</f>
        <v>158.22943794951999</v>
      </c>
      <c r="F171" s="18">
        <f>IFERROR(IF(Loan_Not_Paid*Values_Entered,Principal,""), "")</f>
        <v>144.52937547170222</v>
      </c>
      <c r="G171" s="18">
        <f>IFERROR(IF(Loan_Not_Paid*Values_Entered,Interest,""), "")</f>
        <v>13.700062477817763</v>
      </c>
      <c r="H171" s="5">
        <f>IFERROR(IF(Loan_Not_Paid*Values_Entered,Ending_Balance,""), "")</f>
        <v>3176.6978918785535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3176.6978918785535</v>
      </c>
      <c r="E172" s="5">
        <f>IFERROR(IF(Loan_Not_Paid*Values_Entered,Monthly_Payment,""), "")</f>
        <v>158.22943794951999</v>
      </c>
      <c r="F172" s="18">
        <f>IFERROR(IF(Loan_Not_Paid*Values_Entered,Principal,""), "")</f>
        <v>145.125559145523</v>
      </c>
      <c r="G172" s="18">
        <f>IFERROR(IF(Loan_Not_Paid*Values_Entered,Interest,""), "")</f>
        <v>13.103878803996993</v>
      </c>
      <c r="H172" s="5">
        <f>IFERROR(IF(Loan_Not_Paid*Values_Entered,Ending_Balance,""), "")</f>
        <v>3031.5723327330415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3031.5723327330415</v>
      </c>
      <c r="E173" s="5">
        <f>IFERROR(IF(Loan_Not_Paid*Values_Entered,Monthly_Payment,""), "")</f>
        <v>158.22943794951999</v>
      </c>
      <c r="F173" s="18">
        <f>IFERROR(IF(Loan_Not_Paid*Values_Entered,Principal,""), "")</f>
        <v>145.72420207699827</v>
      </c>
      <c r="G173" s="18">
        <f>IFERROR(IF(Loan_Not_Paid*Values_Entered,Interest,""), "")</f>
        <v>12.505235872521711</v>
      </c>
      <c r="H173" s="5">
        <f>IFERROR(IF(Loan_Not_Paid*Values_Entered,Ending_Balance,""), "")</f>
        <v>2885.8481306560425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2885.8481306560425</v>
      </c>
      <c r="E174" s="5">
        <f>IFERROR(IF(Loan_Not_Paid*Values_Entered,Monthly_Payment,""), "")</f>
        <v>158.22943794951999</v>
      </c>
      <c r="F174" s="18">
        <f>IFERROR(IF(Loan_Not_Paid*Values_Entered,Principal,""), "")</f>
        <v>146.32531441056588</v>
      </c>
      <c r="G174" s="18">
        <f>IFERROR(IF(Loan_Not_Paid*Values_Entered,Interest,""), "")</f>
        <v>11.904123538954094</v>
      </c>
      <c r="H174" s="5">
        <f>IFERROR(IF(Loan_Not_Paid*Values_Entered,Ending_Balance,""), "")</f>
        <v>2739.5228162454878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2739.5228162454878</v>
      </c>
      <c r="E175" s="5">
        <f>IFERROR(IF(Loan_Not_Paid*Values_Entered,Monthly_Payment,""), "")</f>
        <v>158.22943794951999</v>
      </c>
      <c r="F175" s="18">
        <f>IFERROR(IF(Loan_Not_Paid*Values_Entered,Principal,""), "")</f>
        <v>146.92890633250948</v>
      </c>
      <c r="G175" s="18">
        <f>IFERROR(IF(Loan_Not_Paid*Values_Entered,Interest,""), "")</f>
        <v>11.300531617010506</v>
      </c>
      <c r="H175" s="5">
        <f>IFERROR(IF(Loan_Not_Paid*Values_Entered,Ending_Balance,""), "")</f>
        <v>2592.5939099129901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2592.5939099129901</v>
      </c>
      <c r="E176" s="5">
        <f>IFERROR(IF(Loan_Not_Paid*Values_Entered,Monthly_Payment,""), "")</f>
        <v>158.22943794951999</v>
      </c>
      <c r="F176" s="18">
        <f>IFERROR(IF(Loan_Not_Paid*Values_Entered,Principal,""), "")</f>
        <v>147.5349880711311</v>
      </c>
      <c r="G176" s="18">
        <f>IFERROR(IF(Loan_Not_Paid*Values_Entered,Interest,""), "")</f>
        <v>10.694449878388907</v>
      </c>
      <c r="H176" s="5">
        <f>IFERROR(IF(Loan_Not_Paid*Values_Entered,Ending_Balance,""), "")</f>
        <v>2445.0589218418609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2445.0589218418609</v>
      </c>
      <c r="E177" s="5">
        <f>IFERROR(IF(Loan_Not_Paid*Values_Entered,Monthly_Payment,""), "")</f>
        <v>158.22943794951999</v>
      </c>
      <c r="F177" s="18">
        <f>IFERROR(IF(Loan_Not_Paid*Values_Entered,Principal,""), "")</f>
        <v>148.1435698969245</v>
      </c>
      <c r="G177" s="18">
        <f>IFERROR(IF(Loan_Not_Paid*Values_Entered,Interest,""), "")</f>
        <v>10.085868052595492</v>
      </c>
      <c r="H177" s="5">
        <f>IFERROR(IF(Loan_Not_Paid*Values_Entered,Ending_Balance,""), "")</f>
        <v>2296.9153519449392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2296.9153519449392</v>
      </c>
      <c r="E178" s="5">
        <f>IFERROR(IF(Loan_Not_Paid*Values_Entered,Monthly_Payment,""), "")</f>
        <v>158.22943794951999</v>
      </c>
      <c r="F178" s="18">
        <f>IFERROR(IF(Loan_Not_Paid*Values_Entered,Principal,""), "")</f>
        <v>148.75466212274929</v>
      </c>
      <c r="G178" s="18">
        <f>IFERROR(IF(Loan_Not_Paid*Values_Entered,Interest,""), "")</f>
        <v>9.4747758267706779</v>
      </c>
      <c r="H178" s="5">
        <f>IFERROR(IF(Loan_Not_Paid*Values_Entered,Ending_Balance,""), "")</f>
        <v>2148.160689822209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2148.160689822209</v>
      </c>
      <c r="E179" s="5">
        <f>IFERROR(IF(Loan_Not_Paid*Values_Entered,Monthly_Payment,""), "")</f>
        <v>158.22943794951999</v>
      </c>
      <c r="F179" s="18">
        <f>IFERROR(IF(Loan_Not_Paid*Values_Entered,Principal,""), "")</f>
        <v>149.36827510400565</v>
      </c>
      <c r="G179" s="18">
        <f>IFERROR(IF(Loan_Not_Paid*Values_Entered,Interest,""), "")</f>
        <v>8.8611628455143343</v>
      </c>
      <c r="H179" s="5">
        <f>IFERROR(IF(Loan_Not_Paid*Values_Entered,Ending_Balance,""), "")</f>
        <v>1998.7924147181984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1998.7924147181984</v>
      </c>
      <c r="E180" s="5">
        <f>IFERROR(IF(Loan_Not_Paid*Values_Entered,Monthly_Payment,""), "")</f>
        <v>158.22943794951999</v>
      </c>
      <c r="F180" s="18">
        <f>IFERROR(IF(Loan_Not_Paid*Values_Entered,Principal,""), "")</f>
        <v>149.98441923880966</v>
      </c>
      <c r="G180" s="18">
        <f>IFERROR(IF(Loan_Not_Paid*Values_Entered,Interest,""), "")</f>
        <v>8.2450187107103137</v>
      </c>
      <c r="H180" s="5">
        <f>IFERROR(IF(Loan_Not_Paid*Values_Entered,Ending_Balance,""), "")</f>
        <v>1848.8079954793866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1848.8079954793866</v>
      </c>
      <c r="E181" s="5">
        <f>IFERROR(IF(Loan_Not_Paid*Values_Entered,Monthly_Payment,""), "")</f>
        <v>158.22943794951999</v>
      </c>
      <c r="F181" s="18">
        <f>IFERROR(IF(Loan_Not_Paid*Values_Entered,Principal,""), "")</f>
        <v>150.60310496816976</v>
      </c>
      <c r="G181" s="18">
        <f>IFERROR(IF(Loan_Not_Paid*Values_Entered,Interest,""), "")</f>
        <v>7.626332981350223</v>
      </c>
      <c r="H181" s="5">
        <f>IFERROR(IF(Loan_Not_Paid*Values_Entered,Ending_Balance,""), "")</f>
        <v>1698.2048905112315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1698.2048905112315</v>
      </c>
      <c r="E182" s="5">
        <f>IFERROR(IF(Loan_Not_Paid*Values_Entered,Monthly_Payment,""), "")</f>
        <v>158.22943794951999</v>
      </c>
      <c r="F182" s="18">
        <f>IFERROR(IF(Loan_Not_Paid*Values_Entered,Principal,""), "")</f>
        <v>151.22434277616347</v>
      </c>
      <c r="G182" s="18">
        <f>IFERROR(IF(Loan_Not_Paid*Values_Entered,Interest,""), "")</f>
        <v>7.0050951733565228</v>
      </c>
      <c r="H182" s="5">
        <f>IFERROR(IF(Loan_Not_Paid*Values_Entered,Ending_Balance,""), "")</f>
        <v>1546.9805477350601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1546.9805477350601</v>
      </c>
      <c r="E183" s="5">
        <f>IFERROR(IF(Loan_Not_Paid*Values_Entered,Monthly_Payment,""), "")</f>
        <v>158.22943794951999</v>
      </c>
      <c r="F183" s="18">
        <f>IFERROR(IF(Loan_Not_Paid*Values_Entered,Principal,""), "")</f>
        <v>151.84814319011514</v>
      </c>
      <c r="G183" s="18">
        <f>IFERROR(IF(Loan_Not_Paid*Values_Entered,Interest,""), "")</f>
        <v>6.3812947594048488</v>
      </c>
      <c r="H183" s="5">
        <f>IFERROR(IF(Loan_Not_Paid*Values_Entered,Ending_Balance,""), "")</f>
        <v>1395.1324045449655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1395.1324045449655</v>
      </c>
      <c r="E184" s="5">
        <f>IFERROR(IF(Loan_Not_Paid*Values_Entered,Monthly_Payment,""), "")</f>
        <v>158.22943794951999</v>
      </c>
      <c r="F184" s="18">
        <f>IFERROR(IF(Loan_Not_Paid*Values_Entered,Principal,""), "")</f>
        <v>152.47451678077434</v>
      </c>
      <c r="G184" s="18">
        <f>IFERROR(IF(Loan_Not_Paid*Values_Entered,Interest,""), "")</f>
        <v>5.7549211687456232</v>
      </c>
      <c r="H184" s="5">
        <f>IFERROR(IF(Loan_Not_Paid*Values_Entered,Ending_Balance,""), "")</f>
        <v>1242.6578877641805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1242.6578877641805</v>
      </c>
      <c r="E185" s="5">
        <f>IFERROR(IF(Loan_Not_Paid*Values_Entered,Monthly_Payment,""), "")</f>
        <v>158.22943794951999</v>
      </c>
      <c r="F185" s="18">
        <f>IFERROR(IF(Loan_Not_Paid*Values_Entered,Principal,""), "")</f>
        <v>153.10347416249505</v>
      </c>
      <c r="G185" s="18">
        <f>IFERROR(IF(Loan_Not_Paid*Values_Entered,Interest,""), "")</f>
        <v>5.1259637870249293</v>
      </c>
      <c r="H185" s="5">
        <f>IFERROR(IF(Loan_Not_Paid*Values_Entered,Ending_Balance,""), "")</f>
        <v>1089.5544136016979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1089.5544136016979</v>
      </c>
      <c r="E186" s="5">
        <f>IFERROR(IF(Loan_Not_Paid*Values_Entered,Monthly_Payment,""), "")</f>
        <v>158.22943794951999</v>
      </c>
      <c r="F186" s="18">
        <f>IFERROR(IF(Loan_Not_Paid*Values_Entered,Principal,""), "")</f>
        <v>153.73502599341535</v>
      </c>
      <c r="G186" s="18">
        <f>IFERROR(IF(Loan_Not_Paid*Values_Entered,Interest,""), "")</f>
        <v>4.4944119561046376</v>
      </c>
      <c r="H186" s="5">
        <f>IFERROR(IF(Loan_Not_Paid*Values_Entered,Ending_Balance,""), "")</f>
        <v>935.81938760829507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935.81938760829507</v>
      </c>
      <c r="E187" s="5">
        <f>IFERROR(IF(Loan_Not_Paid*Values_Entered,Monthly_Payment,""), "")</f>
        <v>158.22943794951999</v>
      </c>
      <c r="F187" s="18">
        <f>IFERROR(IF(Loan_Not_Paid*Values_Entered,Principal,""), "")</f>
        <v>154.36918297563818</v>
      </c>
      <c r="G187" s="18">
        <f>IFERROR(IF(Loan_Not_Paid*Values_Entered,Interest,""), "")</f>
        <v>3.8602549738817991</v>
      </c>
      <c r="H187" s="5">
        <f>IFERROR(IF(Loan_Not_Paid*Values_Entered,Ending_Balance,""), "")</f>
        <v>781.45020463265973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781.45020463265973</v>
      </c>
      <c r="E188" s="5">
        <f>IFERROR(IF(Loan_Not_Paid*Values_Entered,Monthly_Payment,""), "")</f>
        <v>158.22943794951999</v>
      </c>
      <c r="F188" s="18">
        <f>IFERROR(IF(Loan_Not_Paid*Values_Entered,Principal,""), "")</f>
        <v>155.00595585541268</v>
      </c>
      <c r="G188" s="18">
        <f>IFERROR(IF(Loan_Not_Paid*Values_Entered,Interest,""), "")</f>
        <v>3.2234820941072919</v>
      </c>
      <c r="H188" s="5">
        <f>IFERROR(IF(Loan_Not_Paid*Values_Entered,Ending_Balance,""), "")</f>
        <v>626.44424877724668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626.44424877724668</v>
      </c>
      <c r="E189" s="5">
        <f>IFERROR(IF(Loan_Not_Paid*Values_Entered,Monthly_Payment,""), "")</f>
        <v>158.22943794951999</v>
      </c>
      <c r="F189" s="18">
        <f>IFERROR(IF(Loan_Not_Paid*Values_Entered,Principal,""), "")</f>
        <v>155.64535542331626</v>
      </c>
      <c r="G189" s="18">
        <f>IFERROR(IF(Loan_Not_Paid*Values_Entered,Interest,""), "")</f>
        <v>2.5840825262037139</v>
      </c>
      <c r="H189" s="5">
        <f>IFERROR(IF(Loan_Not_Paid*Values_Entered,Ending_Balance,""), "")</f>
        <v>470.79889335393818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470.79889335393818</v>
      </c>
      <c r="E190" s="5">
        <f>IFERROR(IF(Loan_Not_Paid*Values_Entered,Monthly_Payment,""), "")</f>
        <v>158.22943794951999</v>
      </c>
      <c r="F190" s="18">
        <f>IFERROR(IF(Loan_Not_Paid*Values_Entered,Principal,""), "")</f>
        <v>156.28739251443744</v>
      </c>
      <c r="G190" s="18">
        <f>IFERROR(IF(Loan_Not_Paid*Values_Entered,Interest,""), "")</f>
        <v>1.9420454350825345</v>
      </c>
      <c r="H190" s="5">
        <f>IFERROR(IF(Loan_Not_Paid*Values_Entered,Ending_Balance,""), "")</f>
        <v>314.51150083950051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314.51150083950051</v>
      </c>
      <c r="E191" s="5">
        <f>IFERROR(IF(Loan_Not_Paid*Values_Entered,Monthly_Payment,""), "")</f>
        <v>158.22943794951999</v>
      </c>
      <c r="F191" s="18">
        <f>IFERROR(IF(Loan_Not_Paid*Values_Entered,Principal,""), "")</f>
        <v>156.9320780085595</v>
      </c>
      <c r="G191" s="18">
        <f>IFERROR(IF(Loan_Not_Paid*Values_Entered,Interest,""), "")</f>
        <v>1.2973599409604801</v>
      </c>
      <c r="H191" s="5">
        <f>IFERROR(IF(Loan_Not_Paid*Values_Entered,Ending_Balance,""), "")</f>
        <v>157.57942283095326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157.57942283095326</v>
      </c>
      <c r="E192" s="5">
        <f>IFERROR(IF(Loan_Not_Paid*Values_Entered,Monthly_Payment,""), "")</f>
        <v>158.22943794951999</v>
      </c>
      <c r="F192" s="18">
        <f>IFERROR(IF(Loan_Not_Paid*Values_Entered,Principal,""), "")</f>
        <v>157.57942283034481</v>
      </c>
      <c r="G192" s="18">
        <f>IFERROR(IF(Loan_Not_Paid*Values_Entered,Interest,""), "")</f>
        <v>0.65001511917517241</v>
      </c>
      <c r="H192" s="5">
        <f>IFERROR(IF(Loan_Not_Paid*Values_Entered,Ending_Balance,""), "")</f>
        <v>6.1118043959140778E-10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IUUKfbEATNk8kp6fuXCocgKX6NCPUHzD/9MnW+skmYFrQK7LkfwuuBg7o4QuL2gvOwqRqnure8hS1oc/dUs4ow==" saltValue="GvPc0BjG+4NxNL+VWXNKFw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17" priority="1" stopIfTrue="1">
      <formula>NOT(Loan_Not_Paid)</formula>
    </cfRule>
    <cfRule type="expression" dxfId="16" priority="2" stopIfTrue="1">
      <formula>IF(ROW(C13)=Last_Row,TRUE,FALSE)</formula>
    </cfRule>
  </conditionalFormatting>
  <conditionalFormatting sqref="B13:B372">
    <cfRule type="expression" dxfId="15" priority="3" stopIfTrue="1">
      <formula>NOT(Loan_Not_Paid)</formula>
    </cfRule>
    <cfRule type="expression" dxfId="14" priority="4" stopIfTrue="1">
      <formula>IF(ROW(B13)=Last_Row,TRUE,FALSE)</formula>
    </cfRule>
  </conditionalFormatting>
  <conditionalFormatting sqref="H13:H372">
    <cfRule type="expression" dxfId="13" priority="5" stopIfTrue="1">
      <formula>NOT(Loan_Not_Paid)</formula>
    </cfRule>
    <cfRule type="expression" dxfId="12" priority="6" stopIfTrue="1">
      <formula>IF(ROW(H13)=Last_Row,TRUE,FALSE)</formula>
    </cfRule>
  </conditionalFormatting>
  <dataValidations count="26">
    <dataValidation allowBlank="1" showInputMessage="1" showErrorMessage="1" prompt="Enter Annual interest rate in this cell" sqref="E4" xr:uid="{72528992-B8C5-43C4-9D86-5A7BC7F1810E}"/>
    <dataValidation allowBlank="1" showInputMessage="1" showErrorMessage="1" prompt="Ending Balance is automatically updated in this column under this heading" sqref="H12" xr:uid="{D7CB9CC8-A01B-4D73-BB13-81FF79B0FA4A}"/>
    <dataValidation allowBlank="1" showInputMessage="1" showErrorMessage="1" prompt="Interest amount is automatically updated in this column under this heading" sqref="G12" xr:uid="{A3E0DDE1-1B30-4296-8922-71209B0B3334}"/>
    <dataValidation allowBlank="1" showInputMessage="1" showErrorMessage="1" prompt="Principal amount is automatically updated in this column under this heading" sqref="F12" xr:uid="{341497EF-30F4-43D5-83E7-D5582D9A4491}"/>
    <dataValidation allowBlank="1" showInputMessage="1" showErrorMessage="1" prompt="Payment amount is automatically calculated in this column under this heading" sqref="E12" xr:uid="{D87A718E-BBE8-48C7-AEC5-201CF4182472}"/>
    <dataValidation allowBlank="1" showInputMessage="1" showErrorMessage="1" prompt="Beginning Balance is automatically calculated in this column under this heading" sqref="D12" xr:uid="{97AC329A-1BEB-481D-BBEB-F1E070781D6B}"/>
    <dataValidation allowBlank="1" showInputMessage="1" showErrorMessage="1" prompt="Payment Date is automatically updated in this column under this heading" sqref="C12" xr:uid="{9128F693-4625-4078-9DBE-8845F571493D}"/>
    <dataValidation allowBlank="1" showInputMessage="1" showErrorMessage="1" prompt="Payment Number is automatically updated in this column under this heading" sqref="B12" xr:uid="{5584DC29-7644-41E8-B896-8DD306088617}"/>
    <dataValidation allowBlank="1" showInputMessage="1" showErrorMessage="1" prompt="Enter values in cells E3 through E6 for each description in column B. Values in cells E8 through E11 are automatically calculated" sqref="B2" xr:uid="{AA796C60-0E5C-4201-AE81-EA248DC729F8}"/>
    <dataValidation allowBlank="1" showInputMessage="1" showErrorMessage="1" prompt="Total cost of loan is automatically calculated in this cell" sqref="E11" xr:uid="{79ED4AF6-EAEC-4C9F-A970-DD3AEFDA4605}"/>
    <dataValidation allowBlank="1" showInputMessage="1" showErrorMessage="1" prompt="Total cost of loan is automatically calculated in cell at right" sqref="B11:D11" xr:uid="{0CD0C1BA-6626-441A-883D-0B344A3CCAD9}"/>
    <dataValidation allowBlank="1" showInputMessage="1" showErrorMessage="1" prompt="Total interest is automatically calculated in this cell" sqref="E10" xr:uid="{1A157832-E8F0-4A46-948E-B1B9A5816EA3}"/>
    <dataValidation allowBlank="1" showInputMessage="1" showErrorMessage="1" prompt="Total interest is automatically calculated in cell at right" sqref="B10:D10" xr:uid="{DCF7B61A-6C27-4E3B-8DD2-85DD27FC95D4}"/>
    <dataValidation allowBlank="1" showInputMessage="1" showErrorMessage="1" prompt="Number of payments is automatically calculated in this cell" sqref="E9" xr:uid="{36DB147E-F4E4-4AD7-9421-16C5546D65C9}"/>
    <dataValidation allowBlank="1" showInputMessage="1" showErrorMessage="1" prompt="Number of payments is automatically calculated in cell at right" sqref="B9:D9" xr:uid="{4C001004-C0C5-4E1D-8B93-F735FD11DA7E}"/>
    <dataValidation allowBlank="1" showInputMessage="1" showErrorMessage="1" prompt="Monthly payment is automatically calculated in this cell" sqref="E8" xr:uid="{C2490C36-DDE9-4717-84E0-48FD0EAE40AB}"/>
    <dataValidation allowBlank="1" showInputMessage="1" showErrorMessage="1" prompt="Monthly payment is automatically calculated in cell at right" sqref="B8:D8" xr:uid="{31A4E0AA-B1CA-4CC8-B67B-0A820CF4E7F1}"/>
    <dataValidation allowBlank="1" showInputMessage="1" showErrorMessage="1" prompt="Enter Start date of loan in this cell" sqref="E6" xr:uid="{4F69C53A-2A2B-449D-8438-EFA2036E35D8}"/>
    <dataValidation allowBlank="1" showInputMessage="1" showErrorMessage="1" prompt="Enter Start date of loan in cell at right" sqref="B6:D6" xr:uid="{31B79B38-1693-4DAF-B252-1783CE3CD1E5}"/>
    <dataValidation allowBlank="1" showInputMessage="1" showErrorMessage="1" prompt="Enter Loan period in years in this cell" sqref="E5" xr:uid="{F66BF79F-E362-49A6-8D70-EC6CDF223C35}"/>
    <dataValidation allowBlank="1" showInputMessage="1" showErrorMessage="1" prompt="Enter Loan period in years in cell at right" sqref="B5:D5" xr:uid="{6CA797A3-C3A3-4803-BA99-A772E63A6C40}"/>
    <dataValidation allowBlank="1" showInputMessage="1" showErrorMessage="1" prompt="Enter Annual interest rate in cell at right" sqref="B4:D4" xr:uid="{2935F83E-A27C-4674-B092-07DFD4654B5B}"/>
    <dataValidation allowBlank="1" showInputMessage="1" showErrorMessage="1" prompt="Enter Loan amount in this cell" sqref="E3" xr:uid="{3BDF1ADE-B3C7-4360-AB11-E35B3AC65342}"/>
    <dataValidation allowBlank="1" showInputMessage="1" showErrorMessage="1" prompt="Enter Loan amount in cell at right" sqref="B3:D3" xr:uid="{FE2868DF-0519-4D97-879C-5623BD94DC2B}"/>
    <dataValidation allowBlank="1" showInputMessage="1" showErrorMessage="1" prompt="Title of this worksheet is in this cell. Enter Loan values in cells E3 through E6. Loan summary in cells E8 through E11 and Loan table are automatically updated" sqref="B1" xr:uid="{649D3E53-AD0F-4760-9146-F41F53605AA5}"/>
    <dataValidation allowBlank="1" showInputMessage="1" showErrorMessage="1" prompt="Create a loan repayment schedule using this Loan calculator and amortization worksheet. Total interest and total payments are automatically calculated" sqref="A1" xr:uid="{2878E6A9-DCED-46EA-B8E0-34B41DF5F176}"/>
  </dataValidations>
  <printOptions horizontalCentered="1"/>
  <pageMargins left="0.5" right="0.5" top="1" bottom="1" header="0.5" footer="0.5"/>
  <pageSetup scale="86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4A8D-75C8-4AF5-AD9B-8C5976794497}">
  <sheetPr>
    <tabColor rgb="FFFFFF00"/>
    <pageSetUpPr fitToPage="1"/>
  </sheetPr>
  <dimension ref="B1:H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G17" sqref="G17"/>
    </sheetView>
  </sheetViews>
  <sheetFormatPr baseColWidth="10" defaultColWidth="8.83203125" defaultRowHeight="14" x14ac:dyDescent="0.15"/>
  <cols>
    <col min="1" max="1" width="2.6640625" customWidth="1"/>
    <col min="2" max="2" width="5.66406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</cols>
  <sheetData>
    <row r="1" spans="2:8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8" ht="30" customHeight="1" x14ac:dyDescent="0.15">
      <c r="B2" s="26" t="s">
        <v>13</v>
      </c>
      <c r="C2" s="26"/>
      <c r="D2" s="26"/>
      <c r="E2" s="26"/>
    </row>
    <row r="3" spans="2:8" x14ac:dyDescent="0.15">
      <c r="B3" s="27" t="s">
        <v>5</v>
      </c>
      <c r="C3" s="27"/>
      <c r="D3" s="28"/>
      <c r="E3" s="6">
        <v>29425</v>
      </c>
    </row>
    <row r="4" spans="2:8" x14ac:dyDescent="0.15">
      <c r="B4" s="24" t="s">
        <v>6</v>
      </c>
      <c r="C4" s="24"/>
      <c r="D4" s="29"/>
      <c r="E4" s="7">
        <v>4.9500000000000002E-2</v>
      </c>
    </row>
    <row r="5" spans="2:8" x14ac:dyDescent="0.15">
      <c r="B5" s="24" t="s">
        <v>7</v>
      </c>
      <c r="C5" s="24"/>
      <c r="D5" s="29"/>
      <c r="E5" s="8">
        <v>15</v>
      </c>
    </row>
    <row r="6" spans="2:8" x14ac:dyDescent="0.15">
      <c r="B6" s="24" t="s">
        <v>8</v>
      </c>
      <c r="C6" s="24"/>
      <c r="D6" s="29"/>
      <c r="E6" s="9">
        <v>44317</v>
      </c>
    </row>
    <row r="7" spans="2:8" x14ac:dyDescent="0.15">
      <c r="B7" s="21"/>
      <c r="C7" s="21"/>
      <c r="D7" s="21"/>
      <c r="E7" s="22"/>
    </row>
    <row r="8" spans="2:8" x14ac:dyDescent="0.15">
      <c r="B8" s="24" t="s">
        <v>9</v>
      </c>
      <c r="C8" s="24"/>
      <c r="D8" s="25"/>
      <c r="E8" s="10">
        <f>IFERROR(IF(Values_Entered,Monthly_Payment,""), "")</f>
        <v>231.9253405561457</v>
      </c>
    </row>
    <row r="9" spans="2:8" x14ac:dyDescent="0.15">
      <c r="B9" s="24" t="s">
        <v>10</v>
      </c>
      <c r="C9" s="24"/>
      <c r="D9" s="25"/>
      <c r="E9" s="11">
        <f>IFERROR(IF(Values_Entered,Loan_Years*12,""), "")</f>
        <v>180</v>
      </c>
    </row>
    <row r="10" spans="2:8" x14ac:dyDescent="0.15">
      <c r="B10" s="24" t="s">
        <v>11</v>
      </c>
      <c r="C10" s="24"/>
      <c r="D10" s="25"/>
      <c r="E10" s="10">
        <f>IFERROR(IF(Values_Entered,Total_Cost-Loan_Amount,""), "")</f>
        <v>12321.561300106223</v>
      </c>
    </row>
    <row r="11" spans="2:8" x14ac:dyDescent="0.15">
      <c r="B11" s="24" t="s">
        <v>12</v>
      </c>
      <c r="C11" s="24"/>
      <c r="D11" s="25"/>
      <c r="E11" s="10">
        <f>IFERROR(IF(Values_Entered,Monthly_Payment*Number_of_Payments,""), "")</f>
        <v>41746.561300106223</v>
      </c>
    </row>
    <row r="12" spans="2:8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8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29425</v>
      </c>
      <c r="E13" s="5">
        <f>IFERROR(IF(Loan_Not_Paid*Values_Entered,Monthly_Payment,""), "")</f>
        <v>231.9253405561457</v>
      </c>
      <c r="F13" s="5">
        <f>IFERROR(IF(Loan_Not_Paid*Values_Entered,Principal,""), "")</f>
        <v>110.54721555614572</v>
      </c>
      <c r="G13" s="5">
        <f>IFERROR(IF(Loan_Not_Paid*Values_Entered,Interest,""), "")</f>
        <v>121.37812500000001</v>
      </c>
      <c r="H13" s="5">
        <f>IFERROR(IF(Loan_Not_Paid*Values_Entered,Ending_Balance,""), "")</f>
        <v>29314.452784443856</v>
      </c>
    </row>
    <row r="14" spans="2:8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29314.452784443856</v>
      </c>
      <c r="E14" s="5">
        <f>IFERROR(IF(Loan_Not_Paid*Values_Entered,Monthly_Payment,""), "")</f>
        <v>231.9253405561457</v>
      </c>
      <c r="F14" s="5">
        <f>IFERROR(IF(Loan_Not_Paid*Values_Entered,Principal,""), "")</f>
        <v>111.00322282031482</v>
      </c>
      <c r="G14" s="5">
        <f>IFERROR(IF(Loan_Not_Paid*Values_Entered,Interest,""), "")</f>
        <v>120.92211773583088</v>
      </c>
      <c r="H14" s="5">
        <f>IFERROR(IF(Loan_Not_Paid*Values_Entered,Ending_Balance,""), "")</f>
        <v>29203.449561623544</v>
      </c>
    </row>
    <row r="15" spans="2:8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29203.449561623544</v>
      </c>
      <c r="E15" s="5">
        <f>IFERROR(IF(Loan_Not_Paid*Values_Entered,Monthly_Payment,""), "")</f>
        <v>231.9253405561457</v>
      </c>
      <c r="F15" s="5">
        <f>IFERROR(IF(Loan_Not_Paid*Values_Entered,Principal,""), "")</f>
        <v>111.46111111444861</v>
      </c>
      <c r="G15" s="5">
        <f>IFERROR(IF(Loan_Not_Paid*Values_Entered,Interest,""), "")</f>
        <v>120.46422944169711</v>
      </c>
      <c r="H15" s="5">
        <f>IFERROR(IF(Loan_Not_Paid*Values_Entered,Ending_Balance,""), "")</f>
        <v>29091.988450509099</v>
      </c>
    </row>
    <row r="16" spans="2:8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29091.988450509099</v>
      </c>
      <c r="E16" s="5">
        <f>IFERROR(IF(Loan_Not_Paid*Values_Entered,Monthly_Payment,""), "")</f>
        <v>231.9253405561457</v>
      </c>
      <c r="F16" s="5">
        <f>IFERROR(IF(Loan_Not_Paid*Values_Entered,Principal,""), "")</f>
        <v>111.92088819779572</v>
      </c>
      <c r="G16" s="5">
        <f>IFERROR(IF(Loan_Not_Paid*Values_Entered,Interest,""), "")</f>
        <v>120.00445235835001</v>
      </c>
      <c r="H16" s="5">
        <f>IFERROR(IF(Loan_Not_Paid*Values_Entered,Ending_Balance,""), "")</f>
        <v>28980.067562311306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28980.067562311306</v>
      </c>
      <c r="E17" s="5">
        <f>IFERROR(IF(Loan_Not_Paid*Values_Entered,Monthly_Payment,""), "")</f>
        <v>231.9253405561457</v>
      </c>
      <c r="F17" s="5">
        <f>IFERROR(IF(Loan_Not_Paid*Values_Entered,Principal,""), "")</f>
        <v>112.38256186161161</v>
      </c>
      <c r="G17" s="5">
        <f>IFERROR(IF(Loan_Not_Paid*Values_Entered,Interest,""), "")</f>
        <v>119.54277869453408</v>
      </c>
      <c r="H17" s="5">
        <f>IFERROR(IF(Loan_Not_Paid*Values_Entered,Ending_Balance,""), "")</f>
        <v>28867.685000449696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28867.685000449696</v>
      </c>
      <c r="E18" s="5">
        <f>IFERROR(IF(Loan_Not_Paid*Values_Entered,Monthly_Payment,""), "")</f>
        <v>231.9253405561457</v>
      </c>
      <c r="F18" s="5">
        <f>IFERROR(IF(Loan_Not_Paid*Values_Entered,Principal,""), "")</f>
        <v>112.84613992929077</v>
      </c>
      <c r="G18" s="5">
        <f>IFERROR(IF(Loan_Not_Paid*Values_Entered,Interest,""), "")</f>
        <v>119.07920062685493</v>
      </c>
      <c r="H18" s="5">
        <f>IFERROR(IF(Loan_Not_Paid*Values_Entered,Ending_Balance,""), "")</f>
        <v>28754.838860520413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28754.838860520413</v>
      </c>
      <c r="E19" s="5">
        <f>IFERROR(IF(Loan_Not_Paid*Values_Entered,Monthly_Payment,""), "")</f>
        <v>231.9253405561457</v>
      </c>
      <c r="F19" s="5">
        <f>IFERROR(IF(Loan_Not_Paid*Values_Entered,Principal,""), "")</f>
        <v>113.31163025649909</v>
      </c>
      <c r="G19" s="5">
        <f>IFERROR(IF(Loan_Not_Paid*Values_Entered,Interest,""), "")</f>
        <v>118.6137102996466</v>
      </c>
      <c r="H19" s="5">
        <f>IFERROR(IF(Loan_Not_Paid*Values_Entered,Ending_Balance,""), "")</f>
        <v>28641.527230263913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28641.527230263913</v>
      </c>
      <c r="E20" s="5">
        <f>IFERROR(IF(Loan_Not_Paid*Values_Entered,Monthly_Payment,""), "")</f>
        <v>231.9253405561457</v>
      </c>
      <c r="F20" s="5">
        <f>IFERROR(IF(Loan_Not_Paid*Values_Entered,Principal,""), "")</f>
        <v>113.77904073130715</v>
      </c>
      <c r="G20" s="5">
        <f>IFERROR(IF(Loan_Not_Paid*Values_Entered,Interest,""), "")</f>
        <v>118.14629982483854</v>
      </c>
      <c r="H20" s="5">
        <f>IFERROR(IF(Loan_Not_Paid*Values_Entered,Ending_Balance,""), "")</f>
        <v>28527.748189532605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28527.748189532605</v>
      </c>
      <c r="E21" s="5">
        <f>IFERROR(IF(Loan_Not_Paid*Values_Entered,Monthly_Payment,""), "")</f>
        <v>231.9253405561457</v>
      </c>
      <c r="F21" s="5">
        <f>IFERROR(IF(Loan_Not_Paid*Values_Entered,Principal,""), "")</f>
        <v>114.2483792743238</v>
      </c>
      <c r="G21" s="5">
        <f>IFERROR(IF(Loan_Not_Paid*Values_Entered,Interest,""), "")</f>
        <v>117.67696128182192</v>
      </c>
      <c r="H21" s="5">
        <f>IFERROR(IF(Loan_Not_Paid*Values_Entered,Ending_Balance,""), "")</f>
        <v>28413.499810258283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28413.499810258283</v>
      </c>
      <c r="E22" s="5">
        <f>IFERROR(IF(Loan_Not_Paid*Values_Entered,Monthly_Payment,""), "")</f>
        <v>231.9253405561457</v>
      </c>
      <c r="F22" s="5">
        <f>IFERROR(IF(Loan_Not_Paid*Values_Entered,Principal,""), "")</f>
        <v>114.71965383883038</v>
      </c>
      <c r="G22" s="5">
        <f>IFERROR(IF(Loan_Not_Paid*Values_Entered,Interest,""), "")</f>
        <v>117.20568671731532</v>
      </c>
      <c r="H22" s="5">
        <f>IFERROR(IF(Loan_Not_Paid*Values_Entered,Ending_Balance,""), "")</f>
        <v>28298.780156419456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28298.780156419456</v>
      </c>
      <c r="E23" s="5">
        <f>IFERROR(IF(Loan_Not_Paid*Values_Entered,Monthly_Payment,""), "")</f>
        <v>231.9253405561457</v>
      </c>
      <c r="F23" s="5">
        <f>IFERROR(IF(Loan_Not_Paid*Values_Entered,Principal,""), "")</f>
        <v>115.19287241091556</v>
      </c>
      <c r="G23" s="5">
        <f>IFERROR(IF(Loan_Not_Paid*Values_Entered,Interest,""), "")</f>
        <v>116.73246814523017</v>
      </c>
      <c r="H23" s="5">
        <f>IFERROR(IF(Loan_Not_Paid*Values_Entered,Ending_Balance,""), "")</f>
        <v>28183.587284008547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28183.587284008547</v>
      </c>
      <c r="E24" s="5">
        <f>IFERROR(IF(Loan_Not_Paid*Values_Entered,Monthly_Payment,""), "")</f>
        <v>231.9253405561457</v>
      </c>
      <c r="F24" s="5">
        <f>IFERROR(IF(Loan_Not_Paid*Values_Entered,Principal,""), "")</f>
        <v>115.66804300961057</v>
      </c>
      <c r="G24" s="5">
        <f>IFERROR(IF(Loan_Not_Paid*Values_Entered,Interest,""), "")</f>
        <v>116.25729754653516</v>
      </c>
      <c r="H24" s="5">
        <f>IFERROR(IF(Loan_Not_Paid*Values_Entered,Ending_Balance,""), "")</f>
        <v>28067.919240998937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28067.919240998937</v>
      </c>
      <c r="E25" s="5">
        <f>IFERROR(IF(Loan_Not_Paid*Values_Entered,Monthly_Payment,""), "")</f>
        <v>231.9253405561457</v>
      </c>
      <c r="F25" s="5">
        <f>IFERROR(IF(Loan_Not_Paid*Values_Entered,Principal,""), "")</f>
        <v>116.14517368702522</v>
      </c>
      <c r="G25" s="5">
        <f>IFERROR(IF(Loan_Not_Paid*Values_Entered,Interest,""), "")</f>
        <v>115.78016686912051</v>
      </c>
      <c r="H25" s="5">
        <f>IFERROR(IF(Loan_Not_Paid*Values_Entered,Ending_Balance,""), "")</f>
        <v>27951.774067311911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27951.774067311911</v>
      </c>
      <c r="E26" s="5">
        <f>IFERROR(IF(Loan_Not_Paid*Values_Entered,Monthly_Payment,""), "")</f>
        <v>231.9253405561457</v>
      </c>
      <c r="F26" s="5">
        <f>IFERROR(IF(Loan_Not_Paid*Values_Entered,Principal,""), "")</f>
        <v>116.62427252848418</v>
      </c>
      <c r="G26" s="5">
        <f>IFERROR(IF(Loan_Not_Paid*Values_Entered,Interest,""), "")</f>
        <v>115.30106802766149</v>
      </c>
      <c r="H26" s="5">
        <f>IFERROR(IF(Loan_Not_Paid*Values_Entered,Ending_Balance,""), "")</f>
        <v>27835.149794783436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27835.149794783436</v>
      </c>
      <c r="E27" s="5">
        <f>IFERROR(IF(Loan_Not_Paid*Values_Entered,Monthly_Payment,""), "")</f>
        <v>231.9253405561457</v>
      </c>
      <c r="F27" s="5">
        <f>IFERROR(IF(Loan_Not_Paid*Values_Entered,Principal,""), "")</f>
        <v>117.10534765266419</v>
      </c>
      <c r="G27" s="5">
        <f>IFERROR(IF(Loan_Not_Paid*Values_Entered,Interest,""), "")</f>
        <v>114.81999290348153</v>
      </c>
      <c r="H27" s="5">
        <f>IFERROR(IF(Loan_Not_Paid*Values_Entered,Ending_Balance,""), "")</f>
        <v>27718.044447130771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27718.044447130771</v>
      </c>
      <c r="E28" s="5">
        <f>IFERROR(IF(Loan_Not_Paid*Values_Entered,Monthly_Payment,""), "")</f>
        <v>231.9253405561457</v>
      </c>
      <c r="F28" s="5">
        <f>IFERROR(IF(Loan_Not_Paid*Values_Entered,Principal,""), "")</f>
        <v>117.58840721173145</v>
      </c>
      <c r="G28" s="5">
        <f>IFERROR(IF(Loan_Not_Paid*Values_Entered,Interest,""), "")</f>
        <v>114.33693334441428</v>
      </c>
      <c r="H28" s="5">
        <f>IFERROR(IF(Loan_Not_Paid*Values_Entered,Ending_Balance,""), "")</f>
        <v>27600.456039919041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27600.456039919041</v>
      </c>
      <c r="E29" s="5">
        <f>IFERROR(IF(Loan_Not_Paid*Values_Entered,Monthly_Payment,""), "")</f>
        <v>231.9253405561457</v>
      </c>
      <c r="F29" s="5">
        <f>IFERROR(IF(Loan_Not_Paid*Values_Entered,Principal,""), "")</f>
        <v>118.07345939147986</v>
      </c>
      <c r="G29" s="5">
        <f>IFERROR(IF(Loan_Not_Paid*Values_Entered,Interest,""), "")</f>
        <v>113.85188116466587</v>
      </c>
      <c r="H29" s="5">
        <f>IFERROR(IF(Loan_Not_Paid*Values_Entered,Ending_Balance,""), "")</f>
        <v>27482.382580527559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27482.382580527559</v>
      </c>
      <c r="E30" s="5">
        <f>IFERROR(IF(Loan_Not_Paid*Values_Entered,Monthly_Payment,""), "")</f>
        <v>231.9253405561457</v>
      </c>
      <c r="F30" s="5">
        <f>IFERROR(IF(Loan_Not_Paid*Values_Entered,Principal,""), "")</f>
        <v>118.56051241146969</v>
      </c>
      <c r="G30" s="5">
        <f>IFERROR(IF(Loan_Not_Paid*Values_Entered,Interest,""), "")</f>
        <v>113.36482814467603</v>
      </c>
      <c r="H30" s="5">
        <f>IFERROR(IF(Loan_Not_Paid*Values_Entered,Ending_Balance,""), "")</f>
        <v>27363.822068116096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27363.822068116096</v>
      </c>
      <c r="E31" s="5">
        <f>IFERROR(IF(Loan_Not_Paid*Values_Entered,Monthly_Payment,""), "")</f>
        <v>231.9253405561457</v>
      </c>
      <c r="F31" s="5">
        <f>IFERROR(IF(Loan_Not_Paid*Values_Entered,Principal,""), "")</f>
        <v>119.04957452516699</v>
      </c>
      <c r="G31" s="5">
        <f>IFERROR(IF(Loan_Not_Paid*Values_Entered,Interest,""), "")</f>
        <v>112.87576603097871</v>
      </c>
      <c r="H31" s="5">
        <f>IFERROR(IF(Loan_Not_Paid*Values_Entered,Ending_Balance,""), "")</f>
        <v>27244.772493590932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27244.772493590932</v>
      </c>
      <c r="E32" s="5">
        <f>IFERROR(IF(Loan_Not_Paid*Values_Entered,Monthly_Payment,""), "")</f>
        <v>231.9253405561457</v>
      </c>
      <c r="F32" s="5">
        <f>IFERROR(IF(Loan_Not_Paid*Values_Entered,Principal,""), "")</f>
        <v>119.54065402008331</v>
      </c>
      <c r="G32" s="5">
        <f>IFERROR(IF(Loan_Not_Paid*Values_Entered,Interest,""), "")</f>
        <v>112.3846865360624</v>
      </c>
      <c r="H32" s="5">
        <f>IFERROR(IF(Loan_Not_Paid*Values_Entered,Ending_Balance,""), "")</f>
        <v>27125.231839570853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27125.231839570853</v>
      </c>
      <c r="E33" s="5">
        <f>IFERROR(IF(Loan_Not_Paid*Values_Entered,Monthly_Payment,""), "")</f>
        <v>231.9253405561457</v>
      </c>
      <c r="F33" s="5">
        <f>IFERROR(IF(Loan_Not_Paid*Values_Entered,Principal,""), "")</f>
        <v>120.03375921791614</v>
      </c>
      <c r="G33" s="5">
        <f>IFERROR(IF(Loan_Not_Paid*Values_Entered,Interest,""), "")</f>
        <v>111.89158133822956</v>
      </c>
      <c r="H33" s="5">
        <f>IFERROR(IF(Loan_Not_Paid*Values_Entered,Ending_Balance,""), "")</f>
        <v>27005.198080352937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27005.198080352937</v>
      </c>
      <c r="E34" s="5">
        <f>IFERROR(IF(Loan_Not_Paid*Values_Entered,Monthly_Payment,""), "")</f>
        <v>231.9253405561457</v>
      </c>
      <c r="F34" s="5">
        <f>IFERROR(IF(Loan_Not_Paid*Values_Entered,Principal,""), "")</f>
        <v>120.52889847469005</v>
      </c>
      <c r="G34" s="5">
        <f>IFERROR(IF(Loan_Not_Paid*Values_Entered,Interest,""), "")</f>
        <v>111.39644208145565</v>
      </c>
      <c r="H34" s="5">
        <f>IFERROR(IF(Loan_Not_Paid*Values_Entered,Ending_Balance,""), "")</f>
        <v>26884.669181878256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26884.669181878256</v>
      </c>
      <c r="E35" s="5">
        <f>IFERROR(IF(Loan_Not_Paid*Values_Entered,Monthly_Payment,""), "")</f>
        <v>231.9253405561457</v>
      </c>
      <c r="F35" s="5">
        <f>IFERROR(IF(Loan_Not_Paid*Values_Entered,Principal,""), "")</f>
        <v>121.02608018089815</v>
      </c>
      <c r="G35" s="5">
        <f>IFERROR(IF(Loan_Not_Paid*Values_Entered,Interest,""), "")</f>
        <v>110.89926037524756</v>
      </c>
      <c r="H35" s="5">
        <f>IFERROR(IF(Loan_Not_Paid*Values_Entered,Ending_Balance,""), "")</f>
        <v>26763.643101697358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26763.643101697358</v>
      </c>
      <c r="E36" s="5">
        <f>IFERROR(IF(Loan_Not_Paid*Values_Entered,Monthly_Payment,""), "")</f>
        <v>231.9253405561457</v>
      </c>
      <c r="F36" s="5">
        <f>IFERROR(IF(Loan_Not_Paid*Values_Entered,Principal,""), "")</f>
        <v>121.52531276164436</v>
      </c>
      <c r="G36" s="5">
        <f>IFERROR(IF(Loan_Not_Paid*Values_Entered,Interest,""), "")</f>
        <v>110.40002779450133</v>
      </c>
      <c r="H36" s="5">
        <f>IFERROR(IF(Loan_Not_Paid*Values_Entered,Ending_Balance,""), "")</f>
        <v>26642.117788935713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26642.117788935713</v>
      </c>
      <c r="E37" s="5">
        <f>IFERROR(IF(Loan_Not_Paid*Values_Entered,Monthly_Payment,""), "")</f>
        <v>231.9253405561457</v>
      </c>
      <c r="F37" s="5">
        <f>IFERROR(IF(Loan_Not_Paid*Values_Entered,Principal,""), "")</f>
        <v>122.02660467678614</v>
      </c>
      <c r="G37" s="5">
        <f>IFERROR(IF(Loan_Not_Paid*Values_Entered,Interest,""), "")</f>
        <v>109.89873587935955</v>
      </c>
      <c r="H37" s="5">
        <f>IFERROR(IF(Loan_Not_Paid*Values_Entered,Ending_Balance,""), "")</f>
        <v>26520.091184258934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26520.091184258934</v>
      </c>
      <c r="E38" s="5">
        <f>IFERROR(IF(Loan_Not_Paid*Values_Entered,Monthly_Payment,""), "")</f>
        <v>231.9253405561457</v>
      </c>
      <c r="F38" s="5">
        <f>IFERROR(IF(Loan_Not_Paid*Values_Entered,Principal,""), "")</f>
        <v>122.52996442107791</v>
      </c>
      <c r="G38" s="5">
        <f>IFERROR(IF(Loan_Not_Paid*Values_Entered,Interest,""), "")</f>
        <v>109.39537613506782</v>
      </c>
      <c r="H38" s="5">
        <f>IFERROR(IF(Loan_Not_Paid*Values_Entered,Ending_Balance,""), "")</f>
        <v>26397.561219837859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26397.561219837859</v>
      </c>
      <c r="E39" s="5">
        <f>IFERROR(IF(Loan_Not_Paid*Values_Entered,Monthly_Payment,""), "")</f>
        <v>231.9253405561457</v>
      </c>
      <c r="F39" s="5">
        <f>IFERROR(IF(Loan_Not_Paid*Values_Entered,Principal,""), "")</f>
        <v>123.03540052431485</v>
      </c>
      <c r="G39" s="5">
        <f>IFERROR(IF(Loan_Not_Paid*Values_Entered,Interest,""), "")</f>
        <v>108.88994003183088</v>
      </c>
      <c r="H39" s="5">
        <f>IFERROR(IF(Loan_Not_Paid*Values_Entered,Ending_Balance,""), "")</f>
        <v>26274.525819313549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26274.525819313549</v>
      </c>
      <c r="E40" s="5">
        <f>IFERROR(IF(Loan_Not_Paid*Values_Entered,Monthly_Payment,""), "")</f>
        <v>231.9253405561457</v>
      </c>
      <c r="F40" s="5">
        <f>IFERROR(IF(Loan_Not_Paid*Values_Entered,Principal,""), "")</f>
        <v>123.54292155147763</v>
      </c>
      <c r="G40" s="5">
        <f>IFERROR(IF(Loan_Not_Paid*Values_Entered,Interest,""), "")</f>
        <v>108.38241900466807</v>
      </c>
      <c r="H40" s="5">
        <f>IFERROR(IF(Loan_Not_Paid*Values_Entered,Ending_Balance,""), "")</f>
        <v>26150.982897762071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26150.982897762071</v>
      </c>
      <c r="E41" s="5">
        <f>IFERROR(IF(Loan_Not_Paid*Values_Entered,Monthly_Payment,""), "")</f>
        <v>231.9253405561457</v>
      </c>
      <c r="F41" s="5">
        <f>IFERROR(IF(Loan_Not_Paid*Values_Entered,Principal,""), "")</f>
        <v>124.05253610287747</v>
      </c>
      <c r="G41" s="5">
        <f>IFERROR(IF(Loan_Not_Paid*Values_Entered,Interest,""), "")</f>
        <v>107.87280445326824</v>
      </c>
      <c r="H41" s="5">
        <f>IFERROR(IF(Loan_Not_Paid*Values_Entered,Ending_Balance,""), "")</f>
        <v>26026.93036165919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26026.93036165919</v>
      </c>
      <c r="E42" s="5">
        <f>IFERROR(IF(Loan_Not_Paid*Values_Entered,Monthly_Payment,""), "")</f>
        <v>231.9253405561457</v>
      </c>
      <c r="F42" s="5">
        <f>IFERROR(IF(Loan_Not_Paid*Values_Entered,Principal,""), "")</f>
        <v>124.56425281430185</v>
      </c>
      <c r="G42" s="5">
        <f>IFERROR(IF(Loan_Not_Paid*Values_Entered,Interest,""), "")</f>
        <v>107.36108774184386</v>
      </c>
      <c r="H42" s="5">
        <f>IFERROR(IF(Loan_Not_Paid*Values_Entered,Ending_Balance,""), "")</f>
        <v>25902.366108844901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25902.366108844901</v>
      </c>
      <c r="E43" s="5">
        <f>IFERROR(IF(Loan_Not_Paid*Values_Entered,Monthly_Payment,""), "")</f>
        <v>231.9253405561457</v>
      </c>
      <c r="F43" s="5">
        <f>IFERROR(IF(Loan_Not_Paid*Values_Entered,Principal,""), "")</f>
        <v>125.07808035716083</v>
      </c>
      <c r="G43" s="5">
        <f>IFERROR(IF(Loan_Not_Paid*Values_Entered,Interest,""), "")</f>
        <v>106.84726019898484</v>
      </c>
      <c r="H43" s="5">
        <f>IFERROR(IF(Loan_Not_Paid*Values_Entered,Ending_Balance,""), "")</f>
        <v>25777.288028487739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25777.288028487739</v>
      </c>
      <c r="E44" s="5">
        <f>IFERROR(IF(Loan_Not_Paid*Values_Entered,Monthly_Payment,""), "")</f>
        <v>231.9253405561457</v>
      </c>
      <c r="F44" s="5">
        <f>IFERROR(IF(Loan_Not_Paid*Values_Entered,Principal,""), "")</f>
        <v>125.59402743863414</v>
      </c>
      <c r="G44" s="5">
        <f>IFERROR(IF(Loan_Not_Paid*Values_Entered,Interest,""), "")</f>
        <v>106.33131311751156</v>
      </c>
      <c r="H44" s="5">
        <f>IFERROR(IF(Loan_Not_Paid*Values_Entered,Ending_Balance,""), "")</f>
        <v>25651.694001049109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25651.694001049109</v>
      </c>
      <c r="E45" s="5">
        <f>IFERROR(IF(Loan_Not_Paid*Values_Entered,Monthly_Payment,""), "")</f>
        <v>231.9253405561457</v>
      </c>
      <c r="F45" s="5">
        <f>IFERROR(IF(Loan_Not_Paid*Values_Entered,Principal,""), "")</f>
        <v>126.11210280181849</v>
      </c>
      <c r="G45" s="5">
        <f>IFERROR(IF(Loan_Not_Paid*Values_Entered,Interest,""), "")</f>
        <v>105.8132377543272</v>
      </c>
      <c r="H45" s="5">
        <f>IFERROR(IF(Loan_Not_Paid*Values_Entered,Ending_Balance,""), "")</f>
        <v>25525.581898247292</v>
      </c>
    </row>
    <row r="46" spans="2:8" x14ac:dyDescent="0.15">
      <c r="B46" s="13">
        <f>IFERROR(IF(Loan_Not_Paid*Values_Entered,Payment_Number,""), "")</f>
        <v>34</v>
      </c>
      <c r="C46" s="14">
        <f>IFERROR(IF(Loan_Not_Paid*Values_Entered,Payment_Date,""), "")</f>
        <v>45352</v>
      </c>
      <c r="D46" s="15">
        <f>IFERROR(IF(Loan_Not_Paid*Values_Entered,Beginning_Balance,""), "")</f>
        <v>25525.581898247292</v>
      </c>
      <c r="E46" s="15">
        <f>IFERROR(IF(Loan_Not_Paid*Values_Entered,Monthly_Payment,""), "")</f>
        <v>231.9253405561457</v>
      </c>
      <c r="F46" s="15">
        <f>IFERROR(IF(Loan_Not_Paid*Values_Entered,Principal,""), "")</f>
        <v>126.632315225876</v>
      </c>
      <c r="G46" s="15">
        <f>IFERROR(IF(Loan_Not_Paid*Values_Entered,Interest,""), "")</f>
        <v>105.29302533026971</v>
      </c>
      <c r="H46" s="15">
        <f>IFERROR(IF(Loan_Not_Paid*Values_Entered,Ending_Balance,""), "")</f>
        <v>25398.949583021422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25398.949583021422</v>
      </c>
      <c r="E47" s="5">
        <f>IFERROR(IF(Loan_Not_Paid*Values_Entered,Monthly_Payment,""), "")</f>
        <v>231.9253405561457</v>
      </c>
      <c r="F47" s="5">
        <f>IFERROR(IF(Loan_Not_Paid*Values_Entered,Principal,""), "")</f>
        <v>127.15467352618275</v>
      </c>
      <c r="G47" s="5">
        <f>IFERROR(IF(Loan_Not_Paid*Values_Entered,Interest,""), "")</f>
        <v>104.77066702996298</v>
      </c>
      <c r="H47" s="5">
        <f>IFERROR(IF(Loan_Not_Paid*Values_Entered,Ending_Balance,""), "")</f>
        <v>25271.794909495246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25271.794909495246</v>
      </c>
      <c r="E48" s="5">
        <f>IFERROR(IF(Loan_Not_Paid*Values_Entered,Monthly_Payment,""), "")</f>
        <v>231.9253405561457</v>
      </c>
      <c r="F48" s="5">
        <f>IFERROR(IF(Loan_Not_Paid*Values_Entered,Principal,""), "")</f>
        <v>127.67918655447824</v>
      </c>
      <c r="G48" s="5">
        <f>IFERROR(IF(Loan_Not_Paid*Values_Entered,Interest,""), "")</f>
        <v>104.24615400166746</v>
      </c>
      <c r="H48" s="5">
        <f>IFERROR(IF(Loan_Not_Paid*Values_Entered,Ending_Balance,""), "")</f>
        <v>25144.115722940769</v>
      </c>
    </row>
    <row r="49" spans="2:8" x14ac:dyDescent="0.15">
      <c r="B49" s="4">
        <f>IFERROR(IF(Loan_Not_Paid*Values_Entered,Payment_Number,""), "")</f>
        <v>37</v>
      </c>
      <c r="C49" s="3">
        <f>IFERROR(IF(Loan_Not_Paid*Values_Entered,Payment_Date,""), "")</f>
        <v>45444</v>
      </c>
      <c r="D49" s="5">
        <f>IFERROR(IF(Loan_Not_Paid*Values_Entered,Beginning_Balance,""), "")</f>
        <v>25144.115722940769</v>
      </c>
      <c r="E49" s="5">
        <f>IFERROR(IF(Loan_Not_Paid*Values_Entered,Monthly_Payment,""), "")</f>
        <v>231.9253405561457</v>
      </c>
      <c r="F49" s="5">
        <f>IFERROR(IF(Loan_Not_Paid*Values_Entered,Principal,""), "")</f>
        <v>128.20586319901548</v>
      </c>
      <c r="G49" s="5">
        <f>IFERROR(IF(Loan_Not_Paid*Values_Entered,Interest,""), "")</f>
        <v>103.71947735713024</v>
      </c>
      <c r="H49" s="5">
        <f>IFERROR(IF(Loan_Not_Paid*Values_Entered,Ending_Balance,""), "")</f>
        <v>25015.909859741754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25015.909859741754</v>
      </c>
      <c r="E50" s="5">
        <f>IFERROR(IF(Loan_Not_Paid*Values_Entered,Monthly_Payment,""), "")</f>
        <v>231.9253405561457</v>
      </c>
      <c r="F50" s="5">
        <f>IFERROR(IF(Loan_Not_Paid*Values_Entered,Principal,""), "")</f>
        <v>128.7347123847114</v>
      </c>
      <c r="G50" s="5">
        <f>IFERROR(IF(Loan_Not_Paid*Values_Entered,Interest,""), "")</f>
        <v>103.19062817143428</v>
      </c>
      <c r="H50" s="5">
        <f>IFERROR(IF(Loan_Not_Paid*Values_Entered,Ending_Balance,""), "")</f>
        <v>24887.175147357058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24887.175147357058</v>
      </c>
      <c r="E51" s="5">
        <f>IFERROR(IF(Loan_Not_Paid*Values_Entered,Monthly_Payment,""), "")</f>
        <v>231.9253405561457</v>
      </c>
      <c r="F51" s="5">
        <f>IFERROR(IF(Loan_Not_Paid*Values_Entered,Principal,""), "")</f>
        <v>129.26574307329832</v>
      </c>
      <c r="G51" s="5">
        <f>IFERROR(IF(Loan_Not_Paid*Values_Entered,Interest,""), "")</f>
        <v>102.65959748284737</v>
      </c>
      <c r="H51" s="5">
        <f>IFERROR(IF(Loan_Not_Paid*Values_Entered,Ending_Balance,""), "")</f>
        <v>24757.909404283753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24757.909404283753</v>
      </c>
      <c r="E52" s="5">
        <f>IFERROR(IF(Loan_Not_Paid*Values_Entered,Monthly_Payment,""), "")</f>
        <v>231.9253405561457</v>
      </c>
      <c r="F52" s="5">
        <f>IFERROR(IF(Loan_Not_Paid*Values_Entered,Principal,""), "")</f>
        <v>129.79896426347568</v>
      </c>
      <c r="G52" s="5">
        <f>IFERROR(IF(Loan_Not_Paid*Values_Entered,Interest,""), "")</f>
        <v>102.12637629267002</v>
      </c>
      <c r="H52" s="5">
        <f>IFERROR(IF(Loan_Not_Paid*Values_Entered,Ending_Balance,""), "")</f>
        <v>24628.110440020275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24628.110440020275</v>
      </c>
      <c r="E53" s="5">
        <f>IFERROR(IF(Loan_Not_Paid*Values_Entered,Monthly_Payment,""), "")</f>
        <v>231.9253405561457</v>
      </c>
      <c r="F53" s="5">
        <f>IFERROR(IF(Loan_Not_Paid*Values_Entered,Principal,""), "")</f>
        <v>130.33438499106254</v>
      </c>
      <c r="G53" s="5">
        <f>IFERROR(IF(Loan_Not_Paid*Values_Entered,Interest,""), "")</f>
        <v>101.59095556508319</v>
      </c>
      <c r="H53" s="5">
        <f>IFERROR(IF(Loan_Not_Paid*Values_Entered,Ending_Balance,""), "")</f>
        <v>24497.776055029222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24497.776055029222</v>
      </c>
      <c r="E54" s="5">
        <f>IFERROR(IF(Loan_Not_Paid*Values_Entered,Monthly_Payment,""), "")</f>
        <v>231.9253405561457</v>
      </c>
      <c r="F54" s="5">
        <f>IFERROR(IF(Loan_Not_Paid*Values_Entered,Principal,""), "")</f>
        <v>130.87201432915066</v>
      </c>
      <c r="G54" s="5">
        <f>IFERROR(IF(Loan_Not_Paid*Values_Entered,Interest,""), "")</f>
        <v>101.05332622699507</v>
      </c>
      <c r="H54" s="5">
        <f>IFERROR(IF(Loan_Not_Paid*Values_Entered,Ending_Balance,""), "")</f>
        <v>24366.904040700065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24366.904040700065</v>
      </c>
      <c r="E55" s="5">
        <f>IFERROR(IF(Loan_Not_Paid*Values_Entered,Monthly_Payment,""), "")</f>
        <v>231.9253405561457</v>
      </c>
      <c r="F55" s="5">
        <f>IFERROR(IF(Loan_Not_Paid*Values_Entered,Principal,""), "")</f>
        <v>131.41186138825842</v>
      </c>
      <c r="G55" s="5">
        <f>IFERROR(IF(Loan_Not_Paid*Values_Entered,Interest,""), "")</f>
        <v>100.51347916788728</v>
      </c>
      <c r="H55" s="5">
        <f>IFERROR(IF(Loan_Not_Paid*Values_Entered,Ending_Balance,""), "")</f>
        <v>24235.492179311819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24235.492179311819</v>
      </c>
      <c r="E56" s="5">
        <f>IFERROR(IF(Loan_Not_Paid*Values_Entered,Monthly_Payment,""), "")</f>
        <v>231.9253405561457</v>
      </c>
      <c r="F56" s="5">
        <f>IFERROR(IF(Loan_Not_Paid*Values_Entered,Principal,""), "")</f>
        <v>131.95393531648497</v>
      </c>
      <c r="G56" s="5">
        <f>IFERROR(IF(Loan_Not_Paid*Values_Entered,Interest,""), "")</f>
        <v>99.97140523966074</v>
      </c>
      <c r="H56" s="5">
        <f>IFERROR(IF(Loan_Not_Paid*Values_Entered,Ending_Balance,""), "")</f>
        <v>24103.538243995339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24103.538243995339</v>
      </c>
      <c r="E57" s="5">
        <f>IFERROR(IF(Loan_Not_Paid*Values_Entered,Monthly_Payment,""), "")</f>
        <v>231.9253405561457</v>
      </c>
      <c r="F57" s="5">
        <f>IFERROR(IF(Loan_Not_Paid*Values_Entered,Principal,""), "")</f>
        <v>132.49824529966548</v>
      </c>
      <c r="G57" s="5">
        <f>IFERROR(IF(Loan_Not_Paid*Values_Entered,Interest,""), "")</f>
        <v>99.427095256480243</v>
      </c>
      <c r="H57" s="5">
        <f>IFERROR(IF(Loan_Not_Paid*Values_Entered,Ending_Balance,""), "")</f>
        <v>23971.039998695673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23971.039998695673</v>
      </c>
      <c r="E58" s="5">
        <f>IFERROR(IF(Loan_Not_Paid*Values_Entered,Monthly_Payment,""), "")</f>
        <v>231.9253405561457</v>
      </c>
      <c r="F58" s="5">
        <f>IFERROR(IF(Loan_Not_Paid*Values_Entered,Principal,""), "")</f>
        <v>133.04480056152659</v>
      </c>
      <c r="G58" s="5">
        <f>IFERROR(IF(Loan_Not_Paid*Values_Entered,Interest,""), "")</f>
        <v>98.880539994619113</v>
      </c>
      <c r="H58" s="5">
        <f>IFERROR(IF(Loan_Not_Paid*Values_Entered,Ending_Balance,""), "")</f>
        <v>23837.995198134158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23837.995198134158</v>
      </c>
      <c r="E59" s="5">
        <f>IFERROR(IF(Loan_Not_Paid*Values_Entered,Monthly_Payment,""), "")</f>
        <v>231.9253405561457</v>
      </c>
      <c r="F59" s="5">
        <f>IFERROR(IF(Loan_Not_Paid*Values_Entered,Principal,""), "")</f>
        <v>133.59361036384288</v>
      </c>
      <c r="G59" s="5">
        <f>IFERROR(IF(Loan_Not_Paid*Values_Entered,Interest,""), "")</f>
        <v>98.331730192302828</v>
      </c>
      <c r="H59" s="5">
        <f>IFERROR(IF(Loan_Not_Paid*Values_Entered,Ending_Balance,""), "")</f>
        <v>23704.401587770306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23704.401587770306</v>
      </c>
      <c r="E60" s="5">
        <f>IFERROR(IF(Loan_Not_Paid*Values_Entered,Monthly_Payment,""), "")</f>
        <v>231.9253405561457</v>
      </c>
      <c r="F60" s="5">
        <f>IFERROR(IF(Loan_Not_Paid*Values_Entered,Principal,""), "")</f>
        <v>134.14468400659374</v>
      </c>
      <c r="G60" s="5">
        <f>IFERROR(IF(Loan_Not_Paid*Values_Entered,Interest,""), "")</f>
        <v>97.780656549551964</v>
      </c>
      <c r="H60" s="5">
        <f>IFERROR(IF(Loan_Not_Paid*Values_Entered,Ending_Balance,""), "")</f>
        <v>23570.256903763719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23570.256903763719</v>
      </c>
      <c r="E61" s="5">
        <f>IFERROR(IF(Loan_Not_Paid*Values_Entered,Monthly_Payment,""), "")</f>
        <v>231.9253405561457</v>
      </c>
      <c r="F61" s="5">
        <f>IFERROR(IF(Loan_Not_Paid*Values_Entered,Principal,""), "")</f>
        <v>134.69803082812095</v>
      </c>
      <c r="G61" s="5">
        <f>IFERROR(IF(Loan_Not_Paid*Values_Entered,Interest,""), "")</f>
        <v>97.227309728024778</v>
      </c>
      <c r="H61" s="5">
        <f>IFERROR(IF(Loan_Not_Paid*Values_Entered,Ending_Balance,""), "")</f>
        <v>23435.558872935602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23435.558872935602</v>
      </c>
      <c r="E62" s="5">
        <f>IFERROR(IF(Loan_Not_Paid*Values_Entered,Monthly_Payment,""), "")</f>
        <v>231.9253405561457</v>
      </c>
      <c r="F62" s="5">
        <f>IFERROR(IF(Loan_Not_Paid*Values_Entered,Principal,""), "")</f>
        <v>135.25366020528691</v>
      </c>
      <c r="G62" s="5">
        <f>IFERROR(IF(Loan_Not_Paid*Values_Entered,Interest,""), "")</f>
        <v>96.67168035085875</v>
      </c>
      <c r="H62" s="5">
        <f>IFERROR(IF(Loan_Not_Paid*Values_Entered,Ending_Balance,""), "")</f>
        <v>23300.305212730316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23300.305212730316</v>
      </c>
      <c r="E63" s="5">
        <f>IFERROR(IF(Loan_Not_Paid*Values_Entered,Monthly_Payment,""), "")</f>
        <v>231.9253405561457</v>
      </c>
      <c r="F63" s="5">
        <f>IFERROR(IF(Loan_Not_Paid*Values_Entered,Principal,""), "")</f>
        <v>135.81158155363374</v>
      </c>
      <c r="G63" s="5">
        <f>IFERROR(IF(Loan_Not_Paid*Values_Entered,Interest,""), "")</f>
        <v>96.113759002511955</v>
      </c>
      <c r="H63" s="5">
        <f>IFERROR(IF(Loan_Not_Paid*Values_Entered,Ending_Balance,""), "")</f>
        <v>23164.493631176687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23164.493631176687</v>
      </c>
      <c r="E64" s="5">
        <f>IFERROR(IF(Loan_Not_Paid*Values_Entered,Monthly_Payment,""), "")</f>
        <v>231.9253405561457</v>
      </c>
      <c r="F64" s="5">
        <f>IFERROR(IF(Loan_Not_Paid*Values_Entered,Principal,""), "")</f>
        <v>136.37180432754249</v>
      </c>
      <c r="G64" s="5">
        <f>IFERROR(IF(Loan_Not_Paid*Values_Entered,Interest,""), "")</f>
        <v>95.553536228603221</v>
      </c>
      <c r="H64" s="5">
        <f>IFERROR(IF(Loan_Not_Paid*Values_Entered,Ending_Balance,""), "")</f>
        <v>23028.12182684915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23028.12182684915</v>
      </c>
      <c r="E65" s="5">
        <f>IFERROR(IF(Loan_Not_Paid*Values_Entered,Monthly_Payment,""), "")</f>
        <v>231.9253405561457</v>
      </c>
      <c r="F65" s="5">
        <f>IFERROR(IF(Loan_Not_Paid*Values_Entered,Principal,""), "")</f>
        <v>136.93433802039362</v>
      </c>
      <c r="G65" s="5">
        <f>IFERROR(IF(Loan_Not_Paid*Values_Entered,Interest,""), "")</f>
        <v>94.991002535752102</v>
      </c>
      <c r="H65" s="5">
        <f>IFERROR(IF(Loan_Not_Paid*Values_Entered,Ending_Balance,""), "")</f>
        <v>22891.187488828757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22891.187488828757</v>
      </c>
      <c r="E66" s="5">
        <f>IFERROR(IF(Loan_Not_Paid*Values_Entered,Monthly_Payment,""), "")</f>
        <v>231.9253405561457</v>
      </c>
      <c r="F66" s="5">
        <f>IFERROR(IF(Loan_Not_Paid*Values_Entered,Principal,""), "")</f>
        <v>137.49919216472773</v>
      </c>
      <c r="G66" s="5">
        <f>IFERROR(IF(Loan_Not_Paid*Values_Entered,Interest,""), "")</f>
        <v>94.426148391417996</v>
      </c>
      <c r="H66" s="5">
        <f>IFERROR(IF(Loan_Not_Paid*Values_Entered,Ending_Balance,""), "")</f>
        <v>22753.688296664041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22753.688296664041</v>
      </c>
      <c r="E67" s="5">
        <f>IFERROR(IF(Loan_Not_Paid*Values_Entered,Monthly_Payment,""), "")</f>
        <v>231.9253405561457</v>
      </c>
      <c r="F67" s="5">
        <f>IFERROR(IF(Loan_Not_Paid*Values_Entered,Principal,""), "")</f>
        <v>138.06637633240723</v>
      </c>
      <c r="G67" s="5">
        <f>IFERROR(IF(Loan_Not_Paid*Values_Entered,Interest,""), "")</f>
        <v>93.858964223738468</v>
      </c>
      <c r="H67" s="5">
        <f>IFERROR(IF(Loan_Not_Paid*Values_Entered,Ending_Balance,""), "")</f>
        <v>22615.621920331636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22615.621920331636</v>
      </c>
      <c r="E68" s="5">
        <f>IFERROR(IF(Loan_Not_Paid*Values_Entered,Monthly_Payment,""), "")</f>
        <v>231.9253405561457</v>
      </c>
      <c r="F68" s="5">
        <f>IFERROR(IF(Loan_Not_Paid*Values_Entered,Principal,""), "")</f>
        <v>138.63590013477841</v>
      </c>
      <c r="G68" s="5">
        <f>IFERROR(IF(Loan_Not_Paid*Values_Entered,Interest,""), "")</f>
        <v>93.289440421367289</v>
      </c>
      <c r="H68" s="5">
        <f>IFERROR(IF(Loan_Not_Paid*Values_Entered,Ending_Balance,""), "")</f>
        <v>22476.986020196855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22476.986020196855</v>
      </c>
      <c r="E69" s="5">
        <f>IFERROR(IF(Loan_Not_Paid*Values_Entered,Monthly_Payment,""), "")</f>
        <v>231.9253405561457</v>
      </c>
      <c r="F69" s="5">
        <f>IFERROR(IF(Loan_Not_Paid*Values_Entered,Principal,""), "")</f>
        <v>139.20777322283439</v>
      </c>
      <c r="G69" s="5">
        <f>IFERROR(IF(Loan_Not_Paid*Values_Entered,Interest,""), "")</f>
        <v>92.717567333311337</v>
      </c>
      <c r="H69" s="5">
        <f>IFERROR(IF(Loan_Not_Paid*Values_Entered,Ending_Balance,""), "")</f>
        <v>22337.778246974027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22337.778246974027</v>
      </c>
      <c r="E70" s="5">
        <f>IFERROR(IF(Loan_Not_Paid*Values_Entered,Monthly_Payment,""), "")</f>
        <v>231.9253405561457</v>
      </c>
      <c r="F70" s="5">
        <f>IFERROR(IF(Loan_Not_Paid*Values_Entered,Principal,""), "")</f>
        <v>139.78200528737852</v>
      </c>
      <c r="G70" s="5">
        <f>IFERROR(IF(Loan_Not_Paid*Values_Entered,Interest,""), "")</f>
        <v>92.143335268767146</v>
      </c>
      <c r="H70" s="5">
        <f>IFERROR(IF(Loan_Not_Paid*Values_Entered,Ending_Balance,""), "")</f>
        <v>22197.996241686655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22197.996241686655</v>
      </c>
      <c r="E71" s="5">
        <f>IFERROR(IF(Loan_Not_Paid*Values_Entered,Monthly_Payment,""), "")</f>
        <v>231.9253405561457</v>
      </c>
      <c r="F71" s="5">
        <f>IFERROR(IF(Loan_Not_Paid*Values_Entered,Principal,""), "")</f>
        <v>140.35860605918901</v>
      </c>
      <c r="G71" s="5">
        <f>IFERROR(IF(Loan_Not_Paid*Values_Entered,Interest,""), "")</f>
        <v>91.566734496956713</v>
      </c>
      <c r="H71" s="5">
        <f>IFERROR(IF(Loan_Not_Paid*Values_Entered,Ending_Balance,""), "")</f>
        <v>22057.63763562747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22057.63763562747</v>
      </c>
      <c r="E72" s="5">
        <f>IFERROR(IF(Loan_Not_Paid*Values_Entered,Monthly_Payment,""), "")</f>
        <v>231.9253405561457</v>
      </c>
      <c r="F72" s="5">
        <f>IFERROR(IF(Loan_Not_Paid*Values_Entered,Principal,""), "")</f>
        <v>140.93758530918313</v>
      </c>
      <c r="G72" s="5">
        <f>IFERROR(IF(Loan_Not_Paid*Values_Entered,Interest,""), "")</f>
        <v>90.987755246962536</v>
      </c>
      <c r="H72" s="5">
        <f>IFERROR(IF(Loan_Not_Paid*Values_Entered,Ending_Balance,""), "")</f>
        <v>21916.700050318279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21916.700050318279</v>
      </c>
      <c r="E73" s="5">
        <f>IFERROR(IF(Loan_Not_Paid*Values_Entered,Monthly_Payment,""), "")</f>
        <v>231.9253405561457</v>
      </c>
      <c r="F73" s="5">
        <f>IFERROR(IF(Loan_Not_Paid*Values_Entered,Principal,""), "")</f>
        <v>141.51895284858352</v>
      </c>
      <c r="G73" s="5">
        <f>IFERROR(IF(Loan_Not_Paid*Values_Entered,Interest,""), "")</f>
        <v>90.406387707562175</v>
      </c>
      <c r="H73" s="5">
        <f>IFERROR(IF(Loan_Not_Paid*Values_Entered,Ending_Balance,""), "")</f>
        <v>21775.181097469707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21775.181097469707</v>
      </c>
      <c r="E74" s="5">
        <f>IFERROR(IF(Loan_Not_Paid*Values_Entered,Monthly_Payment,""), "")</f>
        <v>231.9253405561457</v>
      </c>
      <c r="F74" s="5">
        <f>IFERROR(IF(Loan_Not_Paid*Values_Entered,Principal,""), "")</f>
        <v>142.10271852908394</v>
      </c>
      <c r="G74" s="5">
        <f>IFERROR(IF(Loan_Not_Paid*Values_Entered,Interest,""), "")</f>
        <v>89.822622027061769</v>
      </c>
      <c r="H74" s="5">
        <f>IFERROR(IF(Loan_Not_Paid*Values_Entered,Ending_Balance,""), "")</f>
        <v>21633.078378940627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21633.078378940627</v>
      </c>
      <c r="E75" s="5">
        <f>IFERROR(IF(Loan_Not_Paid*Values_Entered,Monthly_Payment,""), "")</f>
        <v>231.9253405561457</v>
      </c>
      <c r="F75" s="5">
        <f>IFERROR(IF(Loan_Not_Paid*Values_Entered,Principal,""), "")</f>
        <v>142.6888922430164</v>
      </c>
      <c r="G75" s="5">
        <f>IFERROR(IF(Loan_Not_Paid*Values_Entered,Interest,""), "")</f>
        <v>89.236448313129301</v>
      </c>
      <c r="H75" s="5">
        <f>IFERROR(IF(Loan_Not_Paid*Values_Entered,Ending_Balance,""), "")</f>
        <v>21490.389486697615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21490.389486697615</v>
      </c>
      <c r="E76" s="5">
        <f>IFERROR(IF(Loan_Not_Paid*Values_Entered,Monthly_Payment,""), "")</f>
        <v>231.9253405561457</v>
      </c>
      <c r="F76" s="5">
        <f>IFERROR(IF(Loan_Not_Paid*Values_Entered,Principal,""), "")</f>
        <v>143.27748392351887</v>
      </c>
      <c r="G76" s="5">
        <f>IFERROR(IF(Loan_Not_Paid*Values_Entered,Interest,""), "")</f>
        <v>88.647856632626855</v>
      </c>
      <c r="H76" s="5">
        <f>IFERROR(IF(Loan_Not_Paid*Values_Entered,Ending_Balance,""), "")</f>
        <v>21347.112002774109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21347.112002774109</v>
      </c>
      <c r="E77" s="5">
        <f>IFERROR(IF(Loan_Not_Paid*Values_Entered,Monthly_Payment,""), "")</f>
        <v>231.9253405561457</v>
      </c>
      <c r="F77" s="5">
        <f>IFERROR(IF(Loan_Not_Paid*Values_Entered,Principal,""), "")</f>
        <v>143.86850354470337</v>
      </c>
      <c r="G77" s="5">
        <f>IFERROR(IF(Loan_Not_Paid*Values_Entered,Interest,""), "")</f>
        <v>88.05683701144234</v>
      </c>
      <c r="H77" s="5">
        <f>IFERROR(IF(Loan_Not_Paid*Values_Entered,Ending_Balance,""), "")</f>
        <v>21203.2434992294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21203.2434992294</v>
      </c>
      <c r="E78" s="5">
        <f>IFERROR(IF(Loan_Not_Paid*Values_Entered,Monthly_Payment,""), "")</f>
        <v>231.9253405561457</v>
      </c>
      <c r="F78" s="5">
        <f>IFERROR(IF(Loan_Not_Paid*Values_Entered,Principal,""), "")</f>
        <v>144.46196112182528</v>
      </c>
      <c r="G78" s="5">
        <f>IFERROR(IF(Loan_Not_Paid*Values_Entered,Interest,""), "")</f>
        <v>87.463379434320444</v>
      </c>
      <c r="H78" s="5">
        <f>IFERROR(IF(Loan_Not_Paid*Values_Entered,Ending_Balance,""), "")</f>
        <v>21058.781538107585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21058.781538107585</v>
      </c>
      <c r="E79" s="5">
        <f>IFERROR(IF(Loan_Not_Paid*Values_Entered,Monthly_Payment,""), "")</f>
        <v>231.9253405561457</v>
      </c>
      <c r="F79" s="5">
        <f>IFERROR(IF(Loan_Not_Paid*Values_Entered,Principal,""), "")</f>
        <v>145.05786671145279</v>
      </c>
      <c r="G79" s="5">
        <f>IFERROR(IF(Loan_Not_Paid*Values_Entered,Interest,""), "")</f>
        <v>86.86747384469291</v>
      </c>
      <c r="H79" s="5">
        <f>IFERROR(IF(Loan_Not_Paid*Values_Entered,Ending_Balance,""), "")</f>
        <v>20913.723671396136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20913.723671396136</v>
      </c>
      <c r="E80" s="5">
        <f>IFERROR(IF(Loan_Not_Paid*Values_Entered,Monthly_Payment,""), "")</f>
        <v>231.9253405561457</v>
      </c>
      <c r="F80" s="5">
        <f>IFERROR(IF(Loan_Not_Paid*Values_Entered,Principal,""), "")</f>
        <v>145.65623041163752</v>
      </c>
      <c r="G80" s="5">
        <f>IFERROR(IF(Loan_Not_Paid*Values_Entered,Interest,""), "")</f>
        <v>86.269110144508176</v>
      </c>
      <c r="H80" s="5">
        <f>IFERROR(IF(Loan_Not_Paid*Values_Entered,Ending_Balance,""), "")</f>
        <v>20768.067440984505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20768.067440984505</v>
      </c>
      <c r="E81" s="5">
        <f>IFERROR(IF(Loan_Not_Paid*Values_Entered,Monthly_Payment,""), "")</f>
        <v>231.9253405561457</v>
      </c>
      <c r="F81" s="5">
        <f>IFERROR(IF(Loan_Not_Paid*Values_Entered,Principal,""), "")</f>
        <v>146.25706236208558</v>
      </c>
      <c r="G81" s="5">
        <f>IFERROR(IF(Loan_Not_Paid*Values_Entered,Interest,""), "")</f>
        <v>85.668278194060179</v>
      </c>
      <c r="H81" s="5">
        <f>IFERROR(IF(Loan_Not_Paid*Values_Entered,Ending_Balance,""), "")</f>
        <v>20621.810378622416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20621.810378622416</v>
      </c>
      <c r="E82" s="5">
        <f>IFERROR(IF(Loan_Not_Paid*Values_Entered,Monthly_Payment,""), "")</f>
        <v>231.9253405561457</v>
      </c>
      <c r="F82" s="5">
        <f>IFERROR(IF(Loan_Not_Paid*Values_Entered,Principal,""), "")</f>
        <v>146.86037274432917</v>
      </c>
      <c r="G82" s="5">
        <f>IFERROR(IF(Loan_Not_Paid*Values_Entered,Interest,""), "")</f>
        <v>85.064967811816544</v>
      </c>
      <c r="H82" s="5">
        <f>IFERROR(IF(Loan_Not_Paid*Values_Entered,Ending_Balance,""), "")</f>
        <v>20474.950005878101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20474.950005878101</v>
      </c>
      <c r="E83" s="5">
        <f>IFERROR(IF(Loan_Not_Paid*Values_Entered,Monthly_Payment,""), "")</f>
        <v>231.9253405561457</v>
      </c>
      <c r="F83" s="5">
        <f>IFERROR(IF(Loan_Not_Paid*Values_Entered,Principal,""), "")</f>
        <v>147.4661717818995</v>
      </c>
      <c r="G83" s="5">
        <f>IFERROR(IF(Loan_Not_Paid*Values_Entered,Interest,""), "")</f>
        <v>84.459168774246208</v>
      </c>
      <c r="H83" s="5">
        <f>IFERROR(IF(Loan_Not_Paid*Values_Entered,Ending_Balance,""), "")</f>
        <v>20327.483834096205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20327.483834096205</v>
      </c>
      <c r="E84" s="5">
        <f>IFERROR(IF(Loan_Not_Paid*Values_Entered,Monthly_Payment,""), "")</f>
        <v>231.9253405561457</v>
      </c>
      <c r="F84" s="5">
        <f>IFERROR(IF(Loan_Not_Paid*Values_Entered,Principal,""), "")</f>
        <v>148.07446974049984</v>
      </c>
      <c r="G84" s="5">
        <f>IFERROR(IF(Loan_Not_Paid*Values_Entered,Interest,""), "")</f>
        <v>83.850870815645848</v>
      </c>
      <c r="H84" s="5">
        <f>IFERROR(IF(Loan_Not_Paid*Values_Entered,Ending_Balance,""), "")</f>
        <v>20179.409364355703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20179.409364355703</v>
      </c>
      <c r="E85" s="5">
        <f>IFERROR(IF(Loan_Not_Paid*Values_Entered,Monthly_Payment,""), "")</f>
        <v>231.9253405561457</v>
      </c>
      <c r="F85" s="5">
        <f>IFERROR(IF(Loan_Not_Paid*Values_Entered,Principal,""), "")</f>
        <v>148.68527692817941</v>
      </c>
      <c r="G85" s="5">
        <f>IFERROR(IF(Loan_Not_Paid*Values_Entered,Interest,""), "")</f>
        <v>83.240063627966308</v>
      </c>
      <c r="H85" s="5">
        <f>IFERROR(IF(Loan_Not_Paid*Values_Entered,Ending_Balance,""), "")</f>
        <v>20030.724087427527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20030.724087427527</v>
      </c>
      <c r="E86" s="5">
        <f>IFERROR(IF(Loan_Not_Paid*Values_Entered,Monthly_Payment,""), "")</f>
        <v>231.9253405561457</v>
      </c>
      <c r="F86" s="5">
        <f>IFERROR(IF(Loan_Not_Paid*Values_Entered,Principal,""), "")</f>
        <v>149.29860369550818</v>
      </c>
      <c r="G86" s="5">
        <f>IFERROR(IF(Loan_Not_Paid*Values_Entered,Interest,""), "")</f>
        <v>82.626736860637564</v>
      </c>
      <c r="H86" s="5">
        <f>IFERROR(IF(Loan_Not_Paid*Values_Entered,Ending_Balance,""), "")</f>
        <v>19881.425483732022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19881.425483732022</v>
      </c>
      <c r="E87" s="5">
        <f>IFERROR(IF(Loan_Not_Paid*Values_Entered,Monthly_Payment,""), "")</f>
        <v>231.9253405561457</v>
      </c>
      <c r="F87" s="5">
        <f>IFERROR(IF(Loan_Not_Paid*Values_Entered,Principal,""), "")</f>
        <v>149.91446043575212</v>
      </c>
      <c r="G87" s="5">
        <f>IFERROR(IF(Loan_Not_Paid*Values_Entered,Interest,""), "")</f>
        <v>82.010880120393594</v>
      </c>
      <c r="H87" s="5">
        <f>IFERROR(IF(Loan_Not_Paid*Values_Entered,Ending_Balance,""), "")</f>
        <v>19731.511023296283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19731.511023296283</v>
      </c>
      <c r="E88" s="5">
        <f>IFERROR(IF(Loan_Not_Paid*Values_Entered,Monthly_Payment,""), "")</f>
        <v>231.9253405561457</v>
      </c>
      <c r="F88" s="5">
        <f>IFERROR(IF(Loan_Not_Paid*Values_Entered,Principal,""), "")</f>
        <v>150.53285758504958</v>
      </c>
      <c r="G88" s="5">
        <f>IFERROR(IF(Loan_Not_Paid*Values_Entered,Interest,""), "")</f>
        <v>81.392482971096129</v>
      </c>
      <c r="H88" s="5">
        <f>IFERROR(IF(Loan_Not_Paid*Values_Entered,Ending_Balance,""), "")</f>
        <v>19580.978165711233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19580.978165711233</v>
      </c>
      <c r="E89" s="5">
        <f>IFERROR(IF(Loan_Not_Paid*Values_Entered,Monthly_Payment,""), "")</f>
        <v>231.9253405561457</v>
      </c>
      <c r="F89" s="5">
        <f>IFERROR(IF(Loan_Not_Paid*Values_Entered,Principal,""), "")</f>
        <v>151.15380562258792</v>
      </c>
      <c r="G89" s="5">
        <f>IFERROR(IF(Loan_Not_Paid*Values_Entered,Interest,""), "")</f>
        <v>80.771534933557788</v>
      </c>
      <c r="H89" s="5">
        <f>IFERROR(IF(Loan_Not_Paid*Values_Entered,Ending_Balance,""), "")</f>
        <v>19429.824360088642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19429.824360088642</v>
      </c>
      <c r="E90" s="5">
        <f>IFERROR(IF(Loan_Not_Paid*Values_Entered,Monthly_Payment,""), "")</f>
        <v>231.9253405561457</v>
      </c>
      <c r="F90" s="5">
        <f>IFERROR(IF(Loan_Not_Paid*Values_Entered,Principal,""), "")</f>
        <v>151.7773150707811</v>
      </c>
      <c r="G90" s="5">
        <f>IFERROR(IF(Loan_Not_Paid*Values_Entered,Interest,""), "")</f>
        <v>80.148025485364613</v>
      </c>
      <c r="H90" s="5">
        <f>IFERROR(IF(Loan_Not_Paid*Values_Entered,Ending_Balance,""), "")</f>
        <v>19278.047045017876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19278.047045017876</v>
      </c>
      <c r="E91" s="5">
        <f>IFERROR(IF(Loan_Not_Paid*Values_Entered,Monthly_Payment,""), "")</f>
        <v>231.9253405561457</v>
      </c>
      <c r="F91" s="5">
        <f>IFERROR(IF(Loan_Not_Paid*Values_Entered,Principal,""), "")</f>
        <v>152.40339649544808</v>
      </c>
      <c r="G91" s="5">
        <f>IFERROR(IF(Loan_Not_Paid*Values_Entered,Interest,""), "")</f>
        <v>79.521944060697635</v>
      </c>
      <c r="H91" s="5">
        <f>IFERROR(IF(Loan_Not_Paid*Values_Entered,Ending_Balance,""), "")</f>
        <v>19125.643648522426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19125.643648522426</v>
      </c>
      <c r="E92" s="5">
        <f>IFERROR(IF(Loan_Not_Paid*Values_Entered,Monthly_Payment,""), "")</f>
        <v>231.9253405561457</v>
      </c>
      <c r="F92" s="5">
        <f>IFERROR(IF(Loan_Not_Paid*Values_Entered,Principal,""), "")</f>
        <v>153.03206050599178</v>
      </c>
      <c r="G92" s="5">
        <f>IFERROR(IF(Loan_Not_Paid*Values_Entered,Interest,""), "")</f>
        <v>78.893280050153919</v>
      </c>
      <c r="H92" s="5">
        <f>IFERROR(IF(Loan_Not_Paid*Values_Entered,Ending_Balance,""), "")</f>
        <v>18972.61158801644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18972.61158801644</v>
      </c>
      <c r="E93" s="5">
        <f>IFERROR(IF(Loan_Not_Paid*Values_Entered,Monthly_Payment,""), "")</f>
        <v>231.9253405561457</v>
      </c>
      <c r="F93" s="5">
        <f>IFERROR(IF(Loan_Not_Paid*Values_Entered,Principal,""), "")</f>
        <v>153.66331775557902</v>
      </c>
      <c r="G93" s="5">
        <f>IFERROR(IF(Loan_Not_Paid*Values_Entered,Interest,""), "")</f>
        <v>78.262022800566726</v>
      </c>
      <c r="H93" s="5">
        <f>IFERROR(IF(Loan_Not_Paid*Values_Entered,Ending_Balance,""), "")</f>
        <v>18818.948270260862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18818.948270260862</v>
      </c>
      <c r="E94" s="5">
        <f>IFERROR(IF(Loan_Not_Paid*Values_Entered,Monthly_Payment,""), "")</f>
        <v>231.9253405561457</v>
      </c>
      <c r="F94" s="5">
        <f>IFERROR(IF(Loan_Not_Paid*Values_Entered,Principal,""), "")</f>
        <v>154.29717894132077</v>
      </c>
      <c r="G94" s="5">
        <f>IFERROR(IF(Loan_Not_Paid*Values_Entered,Interest,""), "")</f>
        <v>77.628161614824933</v>
      </c>
      <c r="H94" s="5">
        <f>IFERROR(IF(Loan_Not_Paid*Values_Entered,Ending_Balance,""), "")</f>
        <v>18664.651091319553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18664.651091319553</v>
      </c>
      <c r="E95" s="5">
        <f>IFERROR(IF(Loan_Not_Paid*Values_Entered,Monthly_Payment,""), "")</f>
        <v>231.9253405561457</v>
      </c>
      <c r="F95" s="5">
        <f>IFERROR(IF(Loan_Not_Paid*Values_Entered,Principal,""), "")</f>
        <v>154.93365480445371</v>
      </c>
      <c r="G95" s="5">
        <f>IFERROR(IF(Loan_Not_Paid*Values_Entered,Interest,""), "")</f>
        <v>76.991685751691989</v>
      </c>
      <c r="H95" s="5">
        <f>IFERROR(IF(Loan_Not_Paid*Values_Entered,Ending_Balance,""), "")</f>
        <v>18509.717436515104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18509.717436515104</v>
      </c>
      <c r="E96" s="5">
        <f>IFERROR(IF(Loan_Not_Paid*Values_Entered,Monthly_Payment,""), "")</f>
        <v>231.9253405561457</v>
      </c>
      <c r="F96" s="5">
        <f>IFERROR(IF(Loan_Not_Paid*Values_Entered,Principal,""), "")</f>
        <v>155.57275613052209</v>
      </c>
      <c r="G96" s="5">
        <f>IFERROR(IF(Loan_Not_Paid*Values_Entered,Interest,""), "")</f>
        <v>76.352584425623604</v>
      </c>
      <c r="H96" s="5">
        <f>IFERROR(IF(Loan_Not_Paid*Values_Entered,Ending_Balance,""), "")</f>
        <v>18354.144680384579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18354.144680384579</v>
      </c>
      <c r="E97" s="5">
        <f>IFERROR(IF(Loan_Not_Paid*Values_Entered,Monthly_Payment,""), "")</f>
        <v>231.9253405561457</v>
      </c>
      <c r="F97" s="5">
        <f>IFERROR(IF(Loan_Not_Paid*Values_Entered,Principal,""), "")</f>
        <v>156.21449374956049</v>
      </c>
      <c r="G97" s="5">
        <f>IFERROR(IF(Loan_Not_Paid*Values_Entered,Interest,""), "")</f>
        <v>75.710846806585209</v>
      </c>
      <c r="H97" s="5">
        <f>IFERROR(IF(Loan_Not_Paid*Values_Entered,Ending_Balance,""), "")</f>
        <v>18197.930186635025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18197.930186635025</v>
      </c>
      <c r="E98" s="5">
        <f>IFERROR(IF(Loan_Not_Paid*Values_Entered,Monthly_Payment,""), "")</f>
        <v>231.9253405561457</v>
      </c>
      <c r="F98" s="5">
        <f>IFERROR(IF(Loan_Not_Paid*Values_Entered,Principal,""), "")</f>
        <v>156.85887853627742</v>
      </c>
      <c r="G98" s="5">
        <f>IFERROR(IF(Loan_Not_Paid*Values_Entered,Interest,""), "")</f>
        <v>75.066462019868268</v>
      </c>
      <c r="H98" s="5">
        <f>IFERROR(IF(Loan_Not_Paid*Values_Entered,Ending_Balance,""), "")</f>
        <v>18041.071308098763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18041.071308098763</v>
      </c>
      <c r="E99" s="5">
        <f>IFERROR(IF(Loan_Not_Paid*Values_Entered,Monthly_Payment,""), "")</f>
        <v>231.9253405561457</v>
      </c>
      <c r="F99" s="5">
        <f>IFERROR(IF(Loan_Not_Paid*Values_Entered,Principal,""), "")</f>
        <v>157.50592141023958</v>
      </c>
      <c r="G99" s="5">
        <f>IFERROR(IF(Loan_Not_Paid*Values_Entered,Interest,""), "")</f>
        <v>74.419419145906119</v>
      </c>
      <c r="H99" s="5">
        <f>IFERROR(IF(Loan_Not_Paid*Values_Entered,Ending_Balance,""), "")</f>
        <v>17883.565386688522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17883.565386688522</v>
      </c>
      <c r="E100" s="5">
        <f>IFERROR(IF(Loan_Not_Paid*Values_Entered,Monthly_Payment,""), "")</f>
        <v>231.9253405561457</v>
      </c>
      <c r="F100" s="5">
        <f>IFERROR(IF(Loan_Not_Paid*Values_Entered,Principal,""), "")</f>
        <v>158.15563333605684</v>
      </c>
      <c r="G100" s="5">
        <f>IFERROR(IF(Loan_Not_Paid*Values_Entered,Interest,""), "")</f>
        <v>73.769707220088904</v>
      </c>
      <c r="H100" s="5">
        <f>IFERROR(IF(Loan_Not_Paid*Values_Entered,Ending_Balance,""), "")</f>
        <v>17725.409753352458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17725.409753352458</v>
      </c>
      <c r="E101" s="5">
        <f>IFERROR(IF(Loan_Not_Paid*Values_Entered,Monthly_Payment,""), "")</f>
        <v>231.9253405561457</v>
      </c>
      <c r="F101" s="5">
        <f>IFERROR(IF(Loan_Not_Paid*Values_Entered,Principal,""), "")</f>
        <v>158.80802532356802</v>
      </c>
      <c r="G101" s="5">
        <f>IFERROR(IF(Loan_Not_Paid*Values_Entered,Interest,""), "")</f>
        <v>73.117315232577653</v>
      </c>
      <c r="H101" s="5">
        <f>IFERROR(IF(Loan_Not_Paid*Values_Entered,Ending_Balance,""), "")</f>
        <v>17566.601728028905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17566.601728028905</v>
      </c>
      <c r="E102" s="5">
        <f>IFERROR(IF(Loan_Not_Paid*Values_Entered,Monthly_Payment,""), "")</f>
        <v>231.9253405561457</v>
      </c>
      <c r="F102" s="5">
        <f>IFERROR(IF(Loan_Not_Paid*Values_Entered,Principal,""), "")</f>
        <v>159.46310842802777</v>
      </c>
      <c r="G102" s="5">
        <f>IFERROR(IF(Loan_Not_Paid*Values_Entered,Interest,""), "")</f>
        <v>72.462232128117947</v>
      </c>
      <c r="H102" s="5">
        <f>IFERROR(IF(Loan_Not_Paid*Values_Entered,Ending_Balance,""), "")</f>
        <v>17407.138619600883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17407.138619600883</v>
      </c>
      <c r="E103" s="5">
        <f>IFERROR(IF(Loan_Not_Paid*Values_Entered,Monthly_Payment,""), "")</f>
        <v>231.9253405561457</v>
      </c>
      <c r="F103" s="5">
        <f>IFERROR(IF(Loan_Not_Paid*Values_Entered,Principal,""), "")</f>
        <v>160.12089375029339</v>
      </c>
      <c r="G103" s="5">
        <f>IFERROR(IF(Loan_Not_Paid*Values_Entered,Interest,""), "")</f>
        <v>71.804446805852322</v>
      </c>
      <c r="H103" s="5">
        <f>IFERROR(IF(Loan_Not_Paid*Values_Entered,Ending_Balance,""), "")</f>
        <v>17247.017725850586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17247.017725850586</v>
      </c>
      <c r="E104" s="5">
        <f>IFERROR(IF(Loan_Not_Paid*Values_Entered,Monthly_Payment,""), "")</f>
        <v>231.9253405561457</v>
      </c>
      <c r="F104" s="5">
        <f>IFERROR(IF(Loan_Not_Paid*Values_Entered,Principal,""), "")</f>
        <v>160.78139243701335</v>
      </c>
      <c r="G104" s="5">
        <f>IFERROR(IF(Loan_Not_Paid*Values_Entered,Interest,""), "")</f>
        <v>71.143948119132361</v>
      </c>
      <c r="H104" s="5">
        <f>IFERROR(IF(Loan_Not_Paid*Values_Entered,Ending_Balance,""), "")</f>
        <v>17086.236333413581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17086.236333413581</v>
      </c>
      <c r="E105" s="5">
        <f>IFERROR(IF(Loan_Not_Paid*Values_Entered,Monthly_Payment,""), "")</f>
        <v>231.9253405561457</v>
      </c>
      <c r="F105" s="5">
        <f>IFERROR(IF(Loan_Not_Paid*Values_Entered,Principal,""), "")</f>
        <v>161.44461568081604</v>
      </c>
      <c r="G105" s="5">
        <f>IFERROR(IF(Loan_Not_Paid*Values_Entered,Interest,""), "")</f>
        <v>70.480724875329685</v>
      </c>
      <c r="H105" s="5">
        <f>IFERROR(IF(Loan_Not_Paid*Values_Entered,Ending_Balance,""), "")</f>
        <v>16924.791717732765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16924.791717732765</v>
      </c>
      <c r="E106" s="5">
        <f>IFERROR(IF(Loan_Not_Paid*Values_Entered,Monthly_Payment,""), "")</f>
        <v>231.9253405561457</v>
      </c>
      <c r="F106" s="5">
        <f>IFERROR(IF(Loan_Not_Paid*Values_Entered,Principal,""), "")</f>
        <v>162.11057472049939</v>
      </c>
      <c r="G106" s="5">
        <f>IFERROR(IF(Loan_Not_Paid*Values_Entered,Interest,""), "")</f>
        <v>69.814765835646313</v>
      </c>
      <c r="H106" s="5">
        <f>IFERROR(IF(Loan_Not_Paid*Values_Entered,Ending_Balance,""), "")</f>
        <v>16762.681143012276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16762.681143012276</v>
      </c>
      <c r="E107" s="5">
        <f>IFERROR(IF(Loan_Not_Paid*Values_Entered,Monthly_Payment,""), "")</f>
        <v>231.9253405561457</v>
      </c>
      <c r="F107" s="5">
        <f>IFERROR(IF(Loan_Not_Paid*Values_Entered,Principal,""), "")</f>
        <v>162.77928084122144</v>
      </c>
      <c r="G107" s="5">
        <f>IFERROR(IF(Loan_Not_Paid*Values_Entered,Interest,""), "")</f>
        <v>69.146059714924263</v>
      </c>
      <c r="H107" s="5">
        <f>IFERROR(IF(Loan_Not_Paid*Values_Entered,Ending_Balance,""), "")</f>
        <v>16599.901862171067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16599.901862171067</v>
      </c>
      <c r="E108" s="5">
        <f>IFERROR(IF(Loan_Not_Paid*Values_Entered,Monthly_Payment,""), "")</f>
        <v>231.9253405561457</v>
      </c>
      <c r="F108" s="5">
        <f>IFERROR(IF(Loan_Not_Paid*Values_Entered,Principal,""), "")</f>
        <v>163.45074537469148</v>
      </c>
      <c r="G108" s="5">
        <f>IFERROR(IF(Loan_Not_Paid*Values_Entered,Interest,""), "")</f>
        <v>68.47459518145422</v>
      </c>
      <c r="H108" s="5">
        <f>IFERROR(IF(Loan_Not_Paid*Values_Entered,Ending_Balance,""), "")</f>
        <v>16436.451116796383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16436.451116796383</v>
      </c>
      <c r="E109" s="5">
        <f>IFERROR(IF(Loan_Not_Paid*Values_Entered,Monthly_Payment,""), "")</f>
        <v>231.9253405561457</v>
      </c>
      <c r="F109" s="5">
        <f>IFERROR(IF(Loan_Not_Paid*Values_Entered,Principal,""), "")</f>
        <v>164.12497969936209</v>
      </c>
      <c r="G109" s="5">
        <f>IFERROR(IF(Loan_Not_Paid*Values_Entered,Interest,""), "")</f>
        <v>67.800360856783612</v>
      </c>
      <c r="H109" s="5">
        <f>IFERROR(IF(Loan_Not_Paid*Values_Entered,Ending_Balance,""), "")</f>
        <v>16272.326137097021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16272.326137097021</v>
      </c>
      <c r="E110" s="5">
        <f>IFERROR(IF(Loan_Not_Paid*Values_Entered,Monthly_Payment,""), "")</f>
        <v>231.9253405561457</v>
      </c>
      <c r="F110" s="5">
        <f>IFERROR(IF(Loan_Not_Paid*Values_Entered,Principal,""), "")</f>
        <v>164.80199524062198</v>
      </c>
      <c r="G110" s="5">
        <f>IFERROR(IF(Loan_Not_Paid*Values_Entered,Interest,""), "")</f>
        <v>67.12334531552375</v>
      </c>
      <c r="H110" s="5">
        <f>IFERROR(IF(Loan_Not_Paid*Values_Entered,Ending_Balance,""), "")</f>
        <v>16107.524141856404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16107.524141856404</v>
      </c>
      <c r="E111" s="5">
        <f>IFERROR(IF(Loan_Not_Paid*Values_Entered,Monthly_Payment,""), "")</f>
        <v>231.9253405561457</v>
      </c>
      <c r="F111" s="5">
        <f>IFERROR(IF(Loan_Not_Paid*Values_Entered,Principal,""), "")</f>
        <v>165.48180347098955</v>
      </c>
      <c r="G111" s="5">
        <f>IFERROR(IF(Loan_Not_Paid*Values_Entered,Interest,""), "")</f>
        <v>66.44353708515618</v>
      </c>
      <c r="H111" s="5">
        <f>IFERROR(IF(Loan_Not_Paid*Values_Entered,Ending_Balance,""), "")</f>
        <v>15942.042338385418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15942.042338385418</v>
      </c>
      <c r="E112" s="5">
        <f>IFERROR(IF(Loan_Not_Paid*Values_Entered,Monthly_Payment,""), "")</f>
        <v>231.9253405561457</v>
      </c>
      <c r="F112" s="5">
        <f>IFERROR(IF(Loan_Not_Paid*Values_Entered,Principal,""), "")</f>
        <v>166.16441591030735</v>
      </c>
      <c r="G112" s="5">
        <f>IFERROR(IF(Loan_Not_Paid*Values_Entered,Interest,""), "")</f>
        <v>65.760924645838344</v>
      </c>
      <c r="H112" s="5">
        <f>IFERROR(IF(Loan_Not_Paid*Values_Entered,Ending_Balance,""), "")</f>
        <v>15775.877922475116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15775.877922475116</v>
      </c>
      <c r="E113" s="5">
        <f>IFERROR(IF(Loan_Not_Paid*Values_Entered,Monthly_Payment,""), "")</f>
        <v>231.9253405561457</v>
      </c>
      <c r="F113" s="5">
        <f>IFERROR(IF(Loan_Not_Paid*Values_Entered,Principal,""), "")</f>
        <v>166.84984412593738</v>
      </c>
      <c r="G113" s="5">
        <f>IFERROR(IF(Loan_Not_Paid*Values_Entered,Interest,""), "")</f>
        <v>65.075496430208332</v>
      </c>
      <c r="H113" s="5">
        <f>IFERROR(IF(Loan_Not_Paid*Values_Entered,Ending_Balance,""), "")</f>
        <v>15609.028078349183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15609.028078349183</v>
      </c>
      <c r="E114" s="5">
        <f>IFERROR(IF(Loan_Not_Paid*Values_Entered,Monthly_Payment,""), "")</f>
        <v>231.9253405561457</v>
      </c>
      <c r="F114" s="5">
        <f>IFERROR(IF(Loan_Not_Paid*Values_Entered,Principal,""), "")</f>
        <v>167.53809973295688</v>
      </c>
      <c r="G114" s="5">
        <f>IFERROR(IF(Loan_Not_Paid*Values_Entered,Interest,""), "")</f>
        <v>64.387240823188847</v>
      </c>
      <c r="H114" s="5">
        <f>IFERROR(IF(Loan_Not_Paid*Values_Entered,Ending_Balance,""), "")</f>
        <v>15441.489978616246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15441.489978616246</v>
      </c>
      <c r="E115" s="5">
        <f>IFERROR(IF(Loan_Not_Paid*Values_Entered,Monthly_Payment,""), "")</f>
        <v>231.9253405561457</v>
      </c>
      <c r="F115" s="5">
        <f>IFERROR(IF(Loan_Not_Paid*Values_Entered,Principal,""), "")</f>
        <v>168.22919439435532</v>
      </c>
      <c r="G115" s="5">
        <f>IFERROR(IF(Loan_Not_Paid*Values_Entered,Interest,""), "")</f>
        <v>63.696146161790388</v>
      </c>
      <c r="H115" s="5">
        <f>IFERROR(IF(Loan_Not_Paid*Values_Entered,Ending_Balance,""), "")</f>
        <v>15273.260784221882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15273.260784221882</v>
      </c>
      <c r="E116" s="5">
        <f>IFERROR(IF(Loan_Not_Paid*Values_Entered,Monthly_Payment,""), "")</f>
        <v>231.9253405561457</v>
      </c>
      <c r="F116" s="5">
        <f>IFERROR(IF(Loan_Not_Paid*Values_Entered,Principal,""), "")</f>
        <v>168.92313982123201</v>
      </c>
      <c r="G116" s="5">
        <f>IFERROR(IF(Loan_Not_Paid*Values_Entered,Interest,""), "")</f>
        <v>63.002200734913679</v>
      </c>
      <c r="H116" s="5">
        <f>IFERROR(IF(Loan_Not_Paid*Values_Entered,Ending_Balance,""), "")</f>
        <v>15104.337644400646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15104.337644400646</v>
      </c>
      <c r="E117" s="5">
        <f>IFERROR(IF(Loan_Not_Paid*Values_Entered,Monthly_Payment,""), "")</f>
        <v>231.9253405561457</v>
      </c>
      <c r="F117" s="5">
        <f>IFERROR(IF(Loan_Not_Paid*Values_Entered,Principal,""), "")</f>
        <v>169.61994777299461</v>
      </c>
      <c r="G117" s="5">
        <f>IFERROR(IF(Loan_Not_Paid*Values_Entered,Interest,""), "")</f>
        <v>62.305392783151106</v>
      </c>
      <c r="H117" s="5">
        <f>IFERROR(IF(Loan_Not_Paid*Values_Entered,Ending_Balance,""), "")</f>
        <v>14934.717696627664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14934.717696627664</v>
      </c>
      <c r="E118" s="5">
        <f>IFERROR(IF(Loan_Not_Paid*Values_Entered,Monthly_Payment,""), "")</f>
        <v>231.9253405561457</v>
      </c>
      <c r="F118" s="5">
        <f>IFERROR(IF(Loan_Not_Paid*Values_Entered,Principal,""), "")</f>
        <v>170.31963005755819</v>
      </c>
      <c r="G118" s="5">
        <f>IFERROR(IF(Loan_Not_Paid*Values_Entered,Interest,""), "")</f>
        <v>61.605710498587491</v>
      </c>
      <c r="H118" s="5">
        <f>IFERROR(IF(Loan_Not_Paid*Values_Entered,Ending_Balance,""), "")</f>
        <v>14764.398066570116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14764.398066570116</v>
      </c>
      <c r="E119" s="5">
        <f>IFERROR(IF(Loan_Not_Paid*Values_Entered,Monthly_Payment,""), "")</f>
        <v>231.9253405561457</v>
      </c>
      <c r="F119" s="5">
        <f>IFERROR(IF(Loan_Not_Paid*Values_Entered,Principal,""), "")</f>
        <v>171.02219853154565</v>
      </c>
      <c r="G119" s="5">
        <f>IFERROR(IF(Loan_Not_Paid*Values_Entered,Interest,""), "")</f>
        <v>60.903142024600072</v>
      </c>
      <c r="H119" s="5">
        <f>IFERROR(IF(Loan_Not_Paid*Values_Entered,Ending_Balance,""), "")</f>
        <v>14593.375868038569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14593.375868038569</v>
      </c>
      <c r="E120" s="5">
        <f>IFERROR(IF(Loan_Not_Paid*Values_Entered,Monthly_Payment,""), "")</f>
        <v>231.9253405561457</v>
      </c>
      <c r="F120" s="5">
        <f>IFERROR(IF(Loan_Not_Paid*Values_Entered,Principal,""), "")</f>
        <v>171.72766510048828</v>
      </c>
      <c r="G120" s="5">
        <f>IFERROR(IF(Loan_Not_Paid*Values_Entered,Interest,""), "")</f>
        <v>60.197675455657439</v>
      </c>
      <c r="H120" s="5">
        <f>IFERROR(IF(Loan_Not_Paid*Values_Entered,Ending_Balance,""), "")</f>
        <v>14421.648202938093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14421.648202938093</v>
      </c>
      <c r="E121" s="5">
        <f>IFERROR(IF(Loan_Not_Paid*Values_Entered,Monthly_Payment,""), "")</f>
        <v>231.9253405561457</v>
      </c>
      <c r="F121" s="5">
        <f>IFERROR(IF(Loan_Not_Paid*Values_Entered,Principal,""), "")</f>
        <v>172.43604171902777</v>
      </c>
      <c r="G121" s="5">
        <f>IFERROR(IF(Loan_Not_Paid*Values_Entered,Interest,""), "")</f>
        <v>59.489298837117929</v>
      </c>
      <c r="H121" s="5">
        <f>IFERROR(IF(Loan_Not_Paid*Values_Entered,Ending_Balance,""), "")</f>
        <v>14249.212161219064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14249.212161219064</v>
      </c>
      <c r="E122" s="5">
        <f>IFERROR(IF(Loan_Not_Paid*Values_Entered,Monthly_Payment,""), "")</f>
        <v>231.9253405561457</v>
      </c>
      <c r="F122" s="5">
        <f>IFERROR(IF(Loan_Not_Paid*Values_Entered,Principal,""), "")</f>
        <v>173.14734039111877</v>
      </c>
      <c r="G122" s="5">
        <f>IFERROR(IF(Loan_Not_Paid*Values_Entered,Interest,""), "")</f>
        <v>58.778000165026945</v>
      </c>
      <c r="H122" s="5">
        <f>IFERROR(IF(Loan_Not_Paid*Values_Entered,Ending_Balance,""), "")</f>
        <v>14076.06482082796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14076.06482082796</v>
      </c>
      <c r="E123" s="5">
        <f>IFERROR(IF(Loan_Not_Paid*Values_Entered,Monthly_Payment,""), "")</f>
        <v>231.9253405561457</v>
      </c>
      <c r="F123" s="5">
        <f>IFERROR(IF(Loan_Not_Paid*Values_Entered,Principal,""), "")</f>
        <v>173.86157317023211</v>
      </c>
      <c r="G123" s="5">
        <f>IFERROR(IF(Loan_Not_Paid*Values_Entered,Interest,""), "")</f>
        <v>58.063767385913572</v>
      </c>
      <c r="H123" s="5">
        <f>IFERROR(IF(Loan_Not_Paid*Values_Entered,Ending_Balance,""), "")</f>
        <v>13902.203247657726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13902.203247657726</v>
      </c>
      <c r="E124" s="5">
        <f>IFERROR(IF(Loan_Not_Paid*Values_Entered,Monthly_Payment,""), "")</f>
        <v>231.9253405561457</v>
      </c>
      <c r="F124" s="5">
        <f>IFERROR(IF(Loan_Not_Paid*Values_Entered,Principal,""), "")</f>
        <v>174.57875215955934</v>
      </c>
      <c r="G124" s="5">
        <f>IFERROR(IF(Loan_Not_Paid*Values_Entered,Interest,""), "")</f>
        <v>57.34658839658637</v>
      </c>
      <c r="H124" s="5">
        <f>IFERROR(IF(Loan_Not_Paid*Values_Entered,Ending_Balance,""), "")</f>
        <v>13727.624495498174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13727.624495498174</v>
      </c>
      <c r="E125" s="5">
        <f>IFERROR(IF(Loan_Not_Paid*Values_Entered,Monthly_Payment,""), "")</f>
        <v>231.9253405561457</v>
      </c>
      <c r="F125" s="5">
        <f>IFERROR(IF(Loan_Not_Paid*Values_Entered,Principal,""), "")</f>
        <v>175.2988895122175</v>
      </c>
      <c r="G125" s="5">
        <f>IFERROR(IF(Loan_Not_Paid*Values_Entered,Interest,""), "")</f>
        <v>56.626451043928185</v>
      </c>
      <c r="H125" s="5">
        <f>IFERROR(IF(Loan_Not_Paid*Values_Entered,Ending_Balance,""), "")</f>
        <v>13552.325605985956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13552.325605985956</v>
      </c>
      <c r="E126" s="5">
        <f>IFERROR(IF(Loan_Not_Paid*Values_Entered,Monthly_Payment,""), "")</f>
        <v>231.9253405561457</v>
      </c>
      <c r="F126" s="5">
        <f>IFERROR(IF(Loan_Not_Paid*Values_Entered,Principal,""), "")</f>
        <v>176.02199743145542</v>
      </c>
      <c r="G126" s="5">
        <f>IFERROR(IF(Loan_Not_Paid*Values_Entered,Interest,""), "")</f>
        <v>55.903343124690281</v>
      </c>
      <c r="H126" s="5">
        <f>IFERROR(IF(Loan_Not_Paid*Values_Entered,Ending_Balance,""), "")</f>
        <v>13376.30360855451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13376.30360855451</v>
      </c>
      <c r="E127" s="5">
        <f>IFERROR(IF(Loan_Not_Paid*Values_Entered,Monthly_Payment,""), "")</f>
        <v>231.9253405561457</v>
      </c>
      <c r="F127" s="5">
        <f>IFERROR(IF(Loan_Not_Paid*Values_Entered,Principal,""), "")</f>
        <v>176.74808817086014</v>
      </c>
      <c r="G127" s="5">
        <f>IFERROR(IF(Loan_Not_Paid*Values_Entered,Interest,""), "")</f>
        <v>55.177252385285541</v>
      </c>
      <c r="H127" s="5">
        <f>IFERROR(IF(Loan_Not_Paid*Values_Entered,Ending_Balance,""), "")</f>
        <v>13199.555520383648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13199.555520383648</v>
      </c>
      <c r="E128" s="5">
        <f>IFERROR(IF(Loan_Not_Paid*Values_Entered,Monthly_Payment,""), "")</f>
        <v>231.9253405561457</v>
      </c>
      <c r="F128" s="5">
        <f>IFERROR(IF(Loan_Not_Paid*Values_Entered,Principal,""), "")</f>
        <v>177.477174034565</v>
      </c>
      <c r="G128" s="5">
        <f>IFERROR(IF(Loan_Not_Paid*Values_Entered,Interest,""), "")</f>
        <v>54.448166521580745</v>
      </c>
      <c r="H128" s="5">
        <f>IFERROR(IF(Loan_Not_Paid*Values_Entered,Ending_Balance,""), "")</f>
        <v>13022.078346349103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13022.078346349103</v>
      </c>
      <c r="E129" s="5">
        <f>IFERROR(IF(Loan_Not_Paid*Values_Entered,Monthly_Payment,""), "")</f>
        <v>231.9253405561457</v>
      </c>
      <c r="F129" s="5">
        <f>IFERROR(IF(Loan_Not_Paid*Values_Entered,Principal,""), "")</f>
        <v>178.20926737745754</v>
      </c>
      <c r="G129" s="5">
        <f>IFERROR(IF(Loan_Not_Paid*Values_Entered,Interest,""), "")</f>
        <v>53.716073178688141</v>
      </c>
      <c r="H129" s="5">
        <f>IFERROR(IF(Loan_Not_Paid*Values_Entered,Ending_Balance,""), "")</f>
        <v>12843.869078971635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12843.869078971635</v>
      </c>
      <c r="E130" s="5">
        <f>IFERROR(IF(Loan_Not_Paid*Values_Entered,Monthly_Payment,""), "")</f>
        <v>231.9253405561457</v>
      </c>
      <c r="F130" s="5">
        <f>IFERROR(IF(Loan_Not_Paid*Values_Entered,Principal,""), "")</f>
        <v>178.94438060538957</v>
      </c>
      <c r="G130" s="5">
        <f>IFERROR(IF(Loan_Not_Paid*Values_Entered,Interest,""), "")</f>
        <v>52.980959950756144</v>
      </c>
      <c r="H130" s="5">
        <f>IFERROR(IF(Loan_Not_Paid*Values_Entered,Ending_Balance,""), "")</f>
        <v>12664.924698366267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12664.924698366267</v>
      </c>
      <c r="E131" s="5">
        <f>IFERROR(IF(Loan_Not_Paid*Values_Entered,Monthly_Payment,""), "")</f>
        <v>231.9253405561457</v>
      </c>
      <c r="F131" s="5">
        <f>IFERROR(IF(Loan_Not_Paid*Values_Entered,Principal,""), "")</f>
        <v>179.68252617538681</v>
      </c>
      <c r="G131" s="5">
        <f>IFERROR(IF(Loan_Not_Paid*Values_Entered,Interest,""), "")</f>
        <v>52.242814380758908</v>
      </c>
      <c r="H131" s="5">
        <f>IFERROR(IF(Loan_Not_Paid*Values_Entered,Ending_Balance,""), "")</f>
        <v>12485.242172190883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12485.242172190883</v>
      </c>
      <c r="E132" s="5">
        <f>IFERROR(IF(Loan_Not_Paid*Values_Entered,Monthly_Payment,""), "")</f>
        <v>231.9253405561457</v>
      </c>
      <c r="F132" s="5">
        <f>IFERROR(IF(Loan_Not_Paid*Values_Entered,Principal,""), "")</f>
        <v>180.42371659586027</v>
      </c>
      <c r="G132" s="5">
        <f>IFERROR(IF(Loan_Not_Paid*Values_Entered,Interest,""), "")</f>
        <v>51.501623960285443</v>
      </c>
      <c r="H132" s="5">
        <f>IFERROR(IF(Loan_Not_Paid*Values_Entered,Ending_Balance,""), "")</f>
        <v>12304.818455595028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12304.818455595028</v>
      </c>
      <c r="E133" s="5">
        <f>IFERROR(IF(Loan_Not_Paid*Values_Entered,Monthly_Payment,""), "")</f>
        <v>231.9253405561457</v>
      </c>
      <c r="F133" s="5">
        <f>IFERROR(IF(Loan_Not_Paid*Values_Entered,Principal,""), "")</f>
        <v>181.1679644268182</v>
      </c>
      <c r="G133" s="5">
        <f>IFERROR(IF(Loan_Not_Paid*Values_Entered,Interest,""), "")</f>
        <v>50.757376129327511</v>
      </c>
      <c r="H133" s="5">
        <f>IFERROR(IF(Loan_Not_Paid*Values_Entered,Ending_Balance,""), "")</f>
        <v>12123.650491168213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12123.650491168213</v>
      </c>
      <c r="E134" s="5">
        <f>IFERROR(IF(Loan_Not_Paid*Values_Entered,Monthly_Payment,""), "")</f>
        <v>231.9253405561457</v>
      </c>
      <c r="F134" s="5">
        <f>IFERROR(IF(Loan_Not_Paid*Values_Entered,Principal,""), "")</f>
        <v>181.9152822800788</v>
      </c>
      <c r="G134" s="5">
        <f>IFERROR(IF(Loan_Not_Paid*Values_Entered,Interest,""), "")</f>
        <v>50.010058276066886</v>
      </c>
      <c r="H134" s="5">
        <f>IFERROR(IF(Loan_Not_Paid*Values_Entered,Ending_Balance,""), "")</f>
        <v>11941.735208888145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11941.735208888145</v>
      </c>
      <c r="E135" s="5">
        <f>IFERROR(IF(Loan_Not_Paid*Values_Entered,Monthly_Payment,""), "")</f>
        <v>231.9253405561457</v>
      </c>
      <c r="F135" s="5">
        <f>IFERROR(IF(Loan_Not_Paid*Values_Entered,Principal,""), "")</f>
        <v>182.66568281948415</v>
      </c>
      <c r="G135" s="5">
        <f>IFERROR(IF(Loan_Not_Paid*Values_Entered,Interest,""), "")</f>
        <v>49.259657736661559</v>
      </c>
      <c r="H135" s="5">
        <f>IFERROR(IF(Loan_Not_Paid*Values_Entered,Ending_Balance,""), "")</f>
        <v>11759.06952606867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11759.06952606867</v>
      </c>
      <c r="E136" s="5">
        <f>IFERROR(IF(Loan_Not_Paid*Values_Entered,Monthly_Payment,""), "")</f>
        <v>231.9253405561457</v>
      </c>
      <c r="F136" s="5">
        <f>IFERROR(IF(Loan_Not_Paid*Values_Entered,Principal,""), "")</f>
        <v>183.41917876111452</v>
      </c>
      <c r="G136" s="5">
        <f>IFERROR(IF(Loan_Not_Paid*Values_Entered,Interest,""), "")</f>
        <v>48.506161795031197</v>
      </c>
      <c r="H136" s="5">
        <f>IFERROR(IF(Loan_Not_Paid*Values_Entered,Ending_Balance,""), "")</f>
        <v>11575.65034730755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11575.65034730755</v>
      </c>
      <c r="E137" s="5">
        <f>IFERROR(IF(Loan_Not_Paid*Values_Entered,Monthly_Payment,""), "")</f>
        <v>231.9253405561457</v>
      </c>
      <c r="F137" s="5">
        <f>IFERROR(IF(Loan_Not_Paid*Values_Entered,Principal,""), "")</f>
        <v>184.17578287350409</v>
      </c>
      <c r="G137" s="5">
        <f>IFERROR(IF(Loan_Not_Paid*Values_Entered,Interest,""), "")</f>
        <v>47.749557682641594</v>
      </c>
      <c r="H137" s="5">
        <f>IFERROR(IF(Loan_Not_Paid*Values_Entered,Ending_Balance,""), "")</f>
        <v>11391.474564434058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11391.474564434058</v>
      </c>
      <c r="E138" s="5">
        <f>IFERROR(IF(Loan_Not_Paid*Values_Entered,Monthly_Payment,""), "")</f>
        <v>231.9253405561457</v>
      </c>
      <c r="F138" s="5">
        <f>IFERROR(IF(Loan_Not_Paid*Values_Entered,Principal,""), "")</f>
        <v>184.93550797785733</v>
      </c>
      <c r="G138" s="5">
        <f>IFERROR(IF(Loan_Not_Paid*Values_Entered,Interest,""), "")</f>
        <v>46.989832578288393</v>
      </c>
      <c r="H138" s="5">
        <f>IFERROR(IF(Loan_Not_Paid*Values_Entered,Ending_Balance,""), "")</f>
        <v>11206.539056456204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11206.539056456204</v>
      </c>
      <c r="E139" s="5">
        <f>IFERROR(IF(Loan_Not_Paid*Values_Entered,Monthly_Payment,""), "")</f>
        <v>231.9253405561457</v>
      </c>
      <c r="F139" s="5">
        <f>IFERROR(IF(Loan_Not_Paid*Values_Entered,Principal,""), "")</f>
        <v>185.698366948266</v>
      </c>
      <c r="G139" s="5">
        <f>IFERROR(IF(Loan_Not_Paid*Values_Entered,Interest,""), "")</f>
        <v>46.226973607879728</v>
      </c>
      <c r="H139" s="5">
        <f>IFERROR(IF(Loan_Not_Paid*Values_Entered,Ending_Balance,""), "")</f>
        <v>11020.840689507939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11020.840689507939</v>
      </c>
      <c r="E140" s="5">
        <f>IFERROR(IF(Loan_Not_Paid*Values_Entered,Monthly_Payment,""), "")</f>
        <v>231.9253405561457</v>
      </c>
      <c r="F140" s="5">
        <f>IFERROR(IF(Loan_Not_Paid*Values_Entered,Principal,""), "")</f>
        <v>186.46437271192758</v>
      </c>
      <c r="G140" s="5">
        <f>IFERROR(IF(Loan_Not_Paid*Values_Entered,Interest,""), "")</f>
        <v>45.460967844218125</v>
      </c>
      <c r="H140" s="5">
        <f>IFERROR(IF(Loan_Not_Paid*Values_Entered,Ending_Balance,""), "")</f>
        <v>10834.376316796028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10834.376316796028</v>
      </c>
      <c r="E141" s="5">
        <f>IFERROR(IF(Loan_Not_Paid*Values_Entered,Monthly_Payment,""), "")</f>
        <v>231.9253405561457</v>
      </c>
      <c r="F141" s="5">
        <f>IFERROR(IF(Loan_Not_Paid*Values_Entered,Principal,""), "")</f>
        <v>187.23353824936427</v>
      </c>
      <c r="G141" s="5">
        <f>IFERROR(IF(Loan_Not_Paid*Values_Entered,Interest,""), "")</f>
        <v>44.691802306781433</v>
      </c>
      <c r="H141" s="5">
        <f>IFERROR(IF(Loan_Not_Paid*Values_Entered,Ending_Balance,""), "")</f>
        <v>10647.142778546666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10647.142778546666</v>
      </c>
      <c r="E142" s="5">
        <f>IFERROR(IF(Loan_Not_Paid*Values_Entered,Monthly_Payment,""), "")</f>
        <v>231.9253405561457</v>
      </c>
      <c r="F142" s="5">
        <f>IFERROR(IF(Loan_Not_Paid*Values_Entered,Principal,""), "")</f>
        <v>188.0058765946429</v>
      </c>
      <c r="G142" s="5">
        <f>IFERROR(IF(Loan_Not_Paid*Values_Entered,Interest,""), "")</f>
        <v>43.9194639615028</v>
      </c>
      <c r="H142" s="5">
        <f>IFERROR(IF(Loan_Not_Paid*Values_Entered,Ending_Balance,""), "")</f>
        <v>10459.136901952028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10459.136901952028</v>
      </c>
      <c r="E143" s="5">
        <f>IFERROR(IF(Loan_Not_Paid*Values_Entered,Monthly_Payment,""), "")</f>
        <v>231.9253405561457</v>
      </c>
      <c r="F143" s="5">
        <f>IFERROR(IF(Loan_Not_Paid*Values_Entered,Principal,""), "")</f>
        <v>188.7814008355958</v>
      </c>
      <c r="G143" s="5">
        <f>IFERROR(IF(Loan_Not_Paid*Values_Entered,Interest,""), "")</f>
        <v>43.143939720549909</v>
      </c>
      <c r="H143" s="5">
        <f>IFERROR(IF(Loan_Not_Paid*Values_Entered,Ending_Balance,""), "")</f>
        <v>10270.355501116435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10270.355501116435</v>
      </c>
      <c r="E144" s="5">
        <f>IFERROR(IF(Loan_Not_Paid*Values_Entered,Monthly_Payment,""), "")</f>
        <v>231.9253405561457</v>
      </c>
      <c r="F144" s="5">
        <f>IFERROR(IF(Loan_Not_Paid*Values_Entered,Principal,""), "")</f>
        <v>189.56012411404262</v>
      </c>
      <c r="G144" s="5">
        <f>IFERROR(IF(Loan_Not_Paid*Values_Entered,Interest,""), "")</f>
        <v>42.365216442103069</v>
      </c>
      <c r="H144" s="5">
        <f>IFERROR(IF(Loan_Not_Paid*Values_Entered,Ending_Balance,""), "")</f>
        <v>10080.795377002403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10080.795377002403</v>
      </c>
      <c r="E145" s="5">
        <f>IFERROR(IF(Loan_Not_Paid*Values_Entered,Monthly_Payment,""), "")</f>
        <v>231.9253405561457</v>
      </c>
      <c r="F145" s="5">
        <f>IFERROR(IF(Loan_Not_Paid*Values_Entered,Principal,""), "")</f>
        <v>190.34205962601308</v>
      </c>
      <c r="G145" s="5">
        <f>IFERROR(IF(Loan_Not_Paid*Values_Entered,Interest,""), "")</f>
        <v>41.583280930132645</v>
      </c>
      <c r="H145" s="5">
        <f>IFERROR(IF(Loan_Not_Paid*Values_Entered,Ending_Balance,""), "")</f>
        <v>9890.4533173763994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9890.4533173763994</v>
      </c>
      <c r="E146" s="5">
        <f>IFERROR(IF(Loan_Not_Paid*Values_Entered,Monthly_Payment,""), "")</f>
        <v>231.9253405561457</v>
      </c>
      <c r="F146" s="5">
        <f>IFERROR(IF(Loan_Not_Paid*Values_Entered,Principal,""), "")</f>
        <v>191.12722062197037</v>
      </c>
      <c r="G146" s="5">
        <f>IFERROR(IF(Loan_Not_Paid*Values_Entered,Interest,""), "")</f>
        <v>40.798119934175332</v>
      </c>
      <c r="H146" s="5">
        <f>IFERROR(IF(Loan_Not_Paid*Values_Entered,Ending_Balance,""), "")</f>
        <v>9699.3260967544484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9699.3260967544484</v>
      </c>
      <c r="E147" s="5">
        <f>IFERROR(IF(Loan_Not_Paid*Values_Entered,Monthly_Payment,""), "")</f>
        <v>231.9253405561457</v>
      </c>
      <c r="F147" s="5">
        <f>IFERROR(IF(Loan_Not_Paid*Values_Entered,Principal,""), "")</f>
        <v>191.91562040703602</v>
      </c>
      <c r="G147" s="5">
        <f>IFERROR(IF(Loan_Not_Paid*Values_Entered,Interest,""), "")</f>
        <v>40.009720149109711</v>
      </c>
      <c r="H147" s="5">
        <f>IFERROR(IF(Loan_Not_Paid*Values_Entered,Ending_Balance,""), "")</f>
        <v>9507.4104763474097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9507.4104763474097</v>
      </c>
      <c r="E148" s="5">
        <f>IFERROR(IF(Loan_Not_Paid*Values_Entered,Monthly_Payment,""), "")</f>
        <v>231.9253405561457</v>
      </c>
      <c r="F148" s="5">
        <f>IFERROR(IF(Loan_Not_Paid*Values_Entered,Principal,""), "")</f>
        <v>192.707272341215</v>
      </c>
      <c r="G148" s="5">
        <f>IFERROR(IF(Loan_Not_Paid*Values_Entered,Interest,""), "")</f>
        <v>39.218068214930689</v>
      </c>
      <c r="H148" s="5">
        <f>IFERROR(IF(Loan_Not_Paid*Values_Entered,Ending_Balance,""), "")</f>
        <v>9314.7032040061968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9314.7032040061968</v>
      </c>
      <c r="E149" s="5">
        <f>IFERROR(IF(Loan_Not_Paid*Values_Entered,Monthly_Payment,""), "")</f>
        <v>231.9253405561457</v>
      </c>
      <c r="F149" s="5">
        <f>IFERROR(IF(Loan_Not_Paid*Values_Entered,Principal,""), "")</f>
        <v>193.50218983962253</v>
      </c>
      <c r="G149" s="5">
        <f>IFERROR(IF(Loan_Not_Paid*Values_Entered,Interest,""), "")</f>
        <v>38.423150716523168</v>
      </c>
      <c r="H149" s="5">
        <f>IFERROR(IF(Loan_Not_Paid*Values_Entered,Ending_Balance,""), "")</f>
        <v>9121.2010141665742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9121.2010141665742</v>
      </c>
      <c r="E150" s="5">
        <f>IFERROR(IF(Loan_Not_Paid*Values_Entered,Monthly_Payment,""), "")</f>
        <v>231.9253405561457</v>
      </c>
      <c r="F150" s="5">
        <f>IFERROR(IF(Loan_Not_Paid*Values_Entered,Principal,""), "")</f>
        <v>194.30038637271096</v>
      </c>
      <c r="G150" s="5">
        <f>IFERROR(IF(Loan_Not_Paid*Values_Entered,Interest,""), "")</f>
        <v>37.624954183434731</v>
      </c>
      <c r="H150" s="5">
        <f>IFERROR(IF(Loan_Not_Paid*Values_Entered,Ending_Balance,""), "")</f>
        <v>8926.9006277938752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8926.9006277938752</v>
      </c>
      <c r="E151" s="5">
        <f>IFERROR(IF(Loan_Not_Paid*Values_Entered,Monthly_Payment,""), "")</f>
        <v>231.9253405561457</v>
      </c>
      <c r="F151" s="5">
        <f>IFERROR(IF(Loan_Not_Paid*Values_Entered,Principal,""), "")</f>
        <v>195.1018754664984</v>
      </c>
      <c r="G151" s="5">
        <f>IFERROR(IF(Loan_Not_Paid*Values_Entered,Interest,""), "")</f>
        <v>36.8234650896473</v>
      </c>
      <c r="H151" s="5">
        <f>IFERROR(IF(Loan_Not_Paid*Values_Entered,Ending_Balance,""), "")</f>
        <v>8731.7987523273841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8731.7987523273841</v>
      </c>
      <c r="E152" s="5">
        <f>IFERROR(IF(Loan_Not_Paid*Values_Entered,Monthly_Payment,""), "")</f>
        <v>231.9253405561457</v>
      </c>
      <c r="F152" s="5">
        <f>IFERROR(IF(Loan_Not_Paid*Values_Entered,Principal,""), "")</f>
        <v>195.9066707027977</v>
      </c>
      <c r="G152" s="5">
        <f>IFERROR(IF(Loan_Not_Paid*Values_Entered,Interest,""), "")</f>
        <v>36.018669853347994</v>
      </c>
      <c r="H152" s="5">
        <f>IFERROR(IF(Loan_Not_Paid*Values_Entered,Ending_Balance,""), "")</f>
        <v>8535.8920816246027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8535.8920816246027</v>
      </c>
      <c r="E153" s="5">
        <f>IFERROR(IF(Loan_Not_Paid*Values_Entered,Monthly_Payment,""), "")</f>
        <v>231.9253405561457</v>
      </c>
      <c r="F153" s="5">
        <f>IFERROR(IF(Loan_Not_Paid*Values_Entered,Principal,""), "")</f>
        <v>196.71478571944678</v>
      </c>
      <c r="G153" s="5">
        <f>IFERROR(IF(Loan_Not_Paid*Values_Entered,Interest,""), "")</f>
        <v>35.210554836698961</v>
      </c>
      <c r="H153" s="5">
        <f>IFERROR(IF(Loan_Not_Paid*Values_Entered,Ending_Balance,""), "")</f>
        <v>8339.177295905145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8339.177295905145</v>
      </c>
      <c r="E154" s="5">
        <f>IFERROR(IF(Loan_Not_Paid*Values_Entered,Monthly_Payment,""), "")</f>
        <v>231.9253405561457</v>
      </c>
      <c r="F154" s="5">
        <f>IFERROR(IF(Loan_Not_Paid*Values_Entered,Principal,""), "")</f>
        <v>197.52623421053949</v>
      </c>
      <c r="G154" s="5">
        <f>IFERROR(IF(Loan_Not_Paid*Values_Entered,Interest,""), "")</f>
        <v>34.399106345606235</v>
      </c>
      <c r="H154" s="5">
        <f>IFERROR(IF(Loan_Not_Paid*Values_Entered,Ending_Balance,""), "")</f>
        <v>8141.6510616946252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8141.6510616946252</v>
      </c>
      <c r="E155" s="5">
        <f>IFERROR(IF(Loan_Not_Paid*Values_Entered,Monthly_Payment,""), "")</f>
        <v>231.9253405561457</v>
      </c>
      <c r="F155" s="5">
        <f>IFERROR(IF(Loan_Not_Paid*Values_Entered,Principal,""), "")</f>
        <v>198.34102992665797</v>
      </c>
      <c r="G155" s="5">
        <f>IFERROR(IF(Loan_Not_Paid*Values_Entered,Interest,""), "")</f>
        <v>33.584310629487767</v>
      </c>
      <c r="H155" s="5">
        <f>IFERROR(IF(Loan_Not_Paid*Values_Entered,Ending_Balance,""), "")</f>
        <v>7943.3100317679637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7943.3100317679637</v>
      </c>
      <c r="E156" s="5">
        <f>IFERROR(IF(Loan_Not_Paid*Values_Entered,Monthly_Payment,""), "")</f>
        <v>231.9253405561457</v>
      </c>
      <c r="F156" s="5">
        <f>IFERROR(IF(Loan_Not_Paid*Values_Entered,Principal,""), "")</f>
        <v>199.15918667510542</v>
      </c>
      <c r="G156" s="5">
        <f>IFERROR(IF(Loan_Not_Paid*Values_Entered,Interest,""), "")</f>
        <v>32.766153881040303</v>
      </c>
      <c r="H156" s="5">
        <f>IFERROR(IF(Loan_Not_Paid*Values_Entered,Ending_Balance,""), "")</f>
        <v>7744.1508450928668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7744.1508450928668</v>
      </c>
      <c r="E157" s="5">
        <f>IFERROR(IF(Loan_Not_Paid*Values_Entered,Monthly_Payment,""), "")</f>
        <v>231.9253405561457</v>
      </c>
      <c r="F157" s="5">
        <f>IFERROR(IF(Loan_Not_Paid*Values_Entered,Principal,""), "")</f>
        <v>199.98071832014026</v>
      </c>
      <c r="G157" s="5">
        <f>IFERROR(IF(Loan_Not_Paid*Values_Entered,Interest,""), "")</f>
        <v>31.944622236005486</v>
      </c>
      <c r="H157" s="5">
        <f>IFERROR(IF(Loan_Not_Paid*Values_Entered,Ending_Balance,""), "")</f>
        <v>7544.1701267727331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7544.1701267727331</v>
      </c>
      <c r="E158" s="5">
        <f>IFERROR(IF(Loan_Not_Paid*Values_Entered,Monthly_Payment,""), "")</f>
        <v>231.9253405561457</v>
      </c>
      <c r="F158" s="5">
        <f>IFERROR(IF(Loan_Not_Paid*Values_Entered,Principal,""), "")</f>
        <v>200.80563878321078</v>
      </c>
      <c r="G158" s="5">
        <f>IFERROR(IF(Loan_Not_Paid*Values_Entered,Interest,""), "")</f>
        <v>31.119701772934906</v>
      </c>
      <c r="H158" s="5">
        <f>IFERROR(IF(Loan_Not_Paid*Values_Entered,Ending_Balance,""), "")</f>
        <v>7343.3644879895364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7343.3644879895364</v>
      </c>
      <c r="E159" s="5">
        <f>IFERROR(IF(Loan_Not_Paid*Values_Entered,Monthly_Payment,""), "")</f>
        <v>231.9253405561457</v>
      </c>
      <c r="F159" s="5">
        <f>IFERROR(IF(Loan_Not_Paid*Values_Entered,Principal,""), "")</f>
        <v>201.63396204319153</v>
      </c>
      <c r="G159" s="5">
        <f>IFERROR(IF(Loan_Not_Paid*Values_Entered,Interest,""), "")</f>
        <v>30.291378512954161</v>
      </c>
      <c r="H159" s="5">
        <f>IFERROR(IF(Loan_Not_Paid*Values_Entered,Ending_Balance,""), "")</f>
        <v>7141.7305259463465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7141.7305259463465</v>
      </c>
      <c r="E160" s="5">
        <f>IFERROR(IF(Loan_Not_Paid*Values_Entered,Monthly_Payment,""), "")</f>
        <v>231.9253405561457</v>
      </c>
      <c r="F160" s="5">
        <f>IFERROR(IF(Loan_Not_Paid*Values_Entered,Principal,""), "")</f>
        <v>202.46570213661971</v>
      </c>
      <c r="G160" s="5">
        <f>IFERROR(IF(Loan_Not_Paid*Values_Entered,Interest,""), "")</f>
        <v>29.459638419525998</v>
      </c>
      <c r="H160" s="5">
        <f>IFERROR(IF(Loan_Not_Paid*Values_Entered,Ending_Balance,""), "")</f>
        <v>6939.264823809739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6939.264823809739</v>
      </c>
      <c r="E161" s="5">
        <f>IFERROR(IF(Loan_Not_Paid*Values_Entered,Monthly_Payment,""), "")</f>
        <v>231.9253405561457</v>
      </c>
      <c r="F161" s="5">
        <f>IFERROR(IF(Loan_Not_Paid*Values_Entered,Principal,""), "")</f>
        <v>203.30087315793327</v>
      </c>
      <c r="G161" s="5">
        <f>IFERROR(IF(Loan_Not_Paid*Values_Entered,Interest,""), "")</f>
        <v>28.624467398212445</v>
      </c>
      <c r="H161" s="5">
        <f>IFERROR(IF(Loan_Not_Paid*Values_Entered,Ending_Balance,""), "")</f>
        <v>6735.9639506517997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6735.9639506517997</v>
      </c>
      <c r="E162" s="5">
        <f>IFERROR(IF(Loan_Not_Paid*Values_Entered,Monthly_Payment,""), "")</f>
        <v>231.9253405561457</v>
      </c>
      <c r="F162" s="5">
        <f>IFERROR(IF(Loan_Not_Paid*Values_Entered,Principal,""), "")</f>
        <v>204.13948925970976</v>
      </c>
      <c r="G162" s="5">
        <f>IFERROR(IF(Loan_Not_Paid*Values_Entered,Interest,""), "")</f>
        <v>27.785851296435961</v>
      </c>
      <c r="H162" s="5">
        <f>IFERROR(IF(Loan_Not_Paid*Values_Entered,Ending_Balance,""), "")</f>
        <v>6531.8244613921197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6531.8244613921197</v>
      </c>
      <c r="E163" s="5">
        <f>IFERROR(IF(Loan_Not_Paid*Values_Entered,Monthly_Payment,""), "")</f>
        <v>231.9253405561457</v>
      </c>
      <c r="F163" s="5">
        <f>IFERROR(IF(Loan_Not_Paid*Values_Entered,Principal,""), "")</f>
        <v>204.98156465290603</v>
      </c>
      <c r="G163" s="5">
        <f>IFERROR(IF(Loan_Not_Paid*Values_Entered,Interest,""), "")</f>
        <v>26.943775903239665</v>
      </c>
      <c r="H163" s="5">
        <f>IFERROR(IF(Loan_Not_Paid*Values_Entered,Ending_Balance,""), "")</f>
        <v>6326.8428967392101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6326.8428967392101</v>
      </c>
      <c r="E164" s="5">
        <f>IFERROR(IF(Loan_Not_Paid*Values_Entered,Monthly_Payment,""), "")</f>
        <v>231.9253405561457</v>
      </c>
      <c r="F164" s="5">
        <f>IFERROR(IF(Loan_Not_Paid*Values_Entered,Principal,""), "")</f>
        <v>205.82711360709928</v>
      </c>
      <c r="G164" s="5">
        <f>IFERROR(IF(Loan_Not_Paid*Values_Entered,Interest,""), "")</f>
        <v>26.09822694904642</v>
      </c>
      <c r="H164" s="5">
        <f>IFERROR(IF(Loan_Not_Paid*Values_Entered,Ending_Balance,""), "")</f>
        <v>6121.0157831321194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6121.0157831321194</v>
      </c>
      <c r="E165" s="5">
        <f>IFERROR(IF(Loan_Not_Paid*Values_Entered,Monthly_Payment,""), "")</f>
        <v>231.9253405561457</v>
      </c>
      <c r="F165" s="5">
        <f>IFERROR(IF(Loan_Not_Paid*Values_Entered,Principal,""), "")</f>
        <v>206.67615045072856</v>
      </c>
      <c r="G165" s="5">
        <f>IFERROR(IF(Loan_Not_Paid*Values_Entered,Interest,""), "")</f>
        <v>25.249190105417142</v>
      </c>
      <c r="H165" s="5">
        <f>IFERROR(IF(Loan_Not_Paid*Values_Entered,Ending_Balance,""), "")</f>
        <v>5914.339632681389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5914.339632681389</v>
      </c>
      <c r="E166" s="5">
        <f>IFERROR(IF(Loan_Not_Paid*Values_Entered,Monthly_Payment,""), "")</f>
        <v>231.9253405561457</v>
      </c>
      <c r="F166" s="5">
        <f>IFERROR(IF(Loan_Not_Paid*Values_Entered,Principal,""), "")</f>
        <v>207.52868957133782</v>
      </c>
      <c r="G166" s="5">
        <f>IFERROR(IF(Loan_Not_Paid*Values_Entered,Interest,""), "")</f>
        <v>24.396650984807888</v>
      </c>
      <c r="H166" s="5">
        <f>IFERROR(IF(Loan_Not_Paid*Values_Entered,Ending_Balance,""), "")</f>
        <v>5706.8109431100675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5706.8109431100675</v>
      </c>
      <c r="E167" s="5">
        <f>IFERROR(IF(Loan_Not_Paid*Values_Entered,Monthly_Payment,""), "")</f>
        <v>231.9253405561457</v>
      </c>
      <c r="F167" s="5">
        <f>IFERROR(IF(Loan_Not_Paid*Values_Entered,Principal,""), "")</f>
        <v>208.38474541581959</v>
      </c>
      <c r="G167" s="5">
        <f>IFERROR(IF(Loan_Not_Paid*Values_Entered,Interest,""), "")</f>
        <v>23.540595140326118</v>
      </c>
      <c r="H167" s="5">
        <f>IFERROR(IF(Loan_Not_Paid*Values_Entered,Ending_Balance,""), "")</f>
        <v>5498.4261976942507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5498.4261976942507</v>
      </c>
      <c r="E168" s="5">
        <f>IFERROR(IF(Loan_Not_Paid*Values_Entered,Monthly_Payment,""), "")</f>
        <v>231.9253405561457</v>
      </c>
      <c r="F168" s="5">
        <f>IFERROR(IF(Loan_Not_Paid*Values_Entered,Principal,""), "")</f>
        <v>209.24433249065984</v>
      </c>
      <c r="G168" s="5">
        <f>IFERROR(IF(Loan_Not_Paid*Values_Entered,Interest,""), "")</f>
        <v>22.681008065485862</v>
      </c>
      <c r="H168" s="5">
        <f>IFERROR(IF(Loan_Not_Paid*Values_Entered,Ending_Balance,""), "")</f>
        <v>5289.1818652036018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5289.1818652036018</v>
      </c>
      <c r="E169" s="5">
        <f>IFERROR(IF(Loan_Not_Paid*Values_Entered,Monthly_Payment,""), "")</f>
        <v>231.9253405561457</v>
      </c>
      <c r="F169" s="5">
        <f>IFERROR(IF(Loan_Not_Paid*Values_Entered,Principal,""), "")</f>
        <v>210.10746536218383</v>
      </c>
      <c r="G169" s="5">
        <f>IFERROR(IF(Loan_Not_Paid*Values_Entered,Interest,""), "")</f>
        <v>21.817875193961889</v>
      </c>
      <c r="H169" s="5">
        <f>IFERROR(IF(Loan_Not_Paid*Values_Entered,Ending_Balance,""), "")</f>
        <v>5079.0743998414182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5079.0743998414182</v>
      </c>
      <c r="E170" s="5">
        <f>IFERROR(IF(Loan_Not_Paid*Values_Entered,Monthly_Payment,""), "")</f>
        <v>231.9253405561457</v>
      </c>
      <c r="F170" s="5">
        <f>IFERROR(IF(Loan_Not_Paid*Values_Entered,Principal,""), "")</f>
        <v>210.97415865680284</v>
      </c>
      <c r="G170" s="5">
        <f>IFERROR(IF(Loan_Not_Paid*Values_Entered,Interest,""), "")</f>
        <v>20.951181899342881</v>
      </c>
      <c r="H170" s="5">
        <f>IFERROR(IF(Loan_Not_Paid*Values_Entered,Ending_Balance,""), "")</f>
        <v>4868.1002411846348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4868.1002411846348</v>
      </c>
      <c r="E171" s="5">
        <f>IFERROR(IF(Loan_Not_Paid*Values_Entered,Monthly_Payment,""), "")</f>
        <v>231.9253405561457</v>
      </c>
      <c r="F171" s="5">
        <f>IFERROR(IF(Loan_Not_Paid*Values_Entered,Principal,""), "")</f>
        <v>211.84442706126214</v>
      </c>
      <c r="G171" s="5">
        <f>IFERROR(IF(Loan_Not_Paid*Values_Entered,Interest,""), "")</f>
        <v>20.080913494883568</v>
      </c>
      <c r="H171" s="5">
        <f>IFERROR(IF(Loan_Not_Paid*Values_Entered,Ending_Balance,""), "")</f>
        <v>4656.2558141233676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4656.2558141233676</v>
      </c>
      <c r="E172" s="5">
        <f>IFERROR(IF(Loan_Not_Paid*Values_Entered,Monthly_Payment,""), "")</f>
        <v>231.9253405561457</v>
      </c>
      <c r="F172" s="5">
        <f>IFERROR(IF(Loan_Not_Paid*Values_Entered,Principal,""), "")</f>
        <v>212.71828532288984</v>
      </c>
      <c r="G172" s="5">
        <f>IFERROR(IF(Loan_Not_Paid*Values_Entered,Interest,""), "")</f>
        <v>19.207055233255865</v>
      </c>
      <c r="H172" s="5">
        <f>IFERROR(IF(Loan_Not_Paid*Values_Entered,Ending_Balance,""), "")</f>
        <v>4443.5375288004943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4443.5375288004943</v>
      </c>
      <c r="E173" s="5">
        <f>IFERROR(IF(Loan_Not_Paid*Values_Entered,Monthly_Payment,""), "")</f>
        <v>231.9253405561457</v>
      </c>
      <c r="F173" s="5">
        <f>IFERROR(IF(Loan_Not_Paid*Values_Entered,Principal,""), "")</f>
        <v>213.59574824984676</v>
      </c>
      <c r="G173" s="5">
        <f>IFERROR(IF(Loan_Not_Paid*Values_Entered,Interest,""), "")</f>
        <v>18.329592306298945</v>
      </c>
      <c r="H173" s="5">
        <f>IFERROR(IF(Loan_Not_Paid*Values_Entered,Ending_Balance,""), "")</f>
        <v>4229.9417805506528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4229.9417805506528</v>
      </c>
      <c r="E174" s="5">
        <f>IFERROR(IF(Loan_Not_Paid*Values_Entered,Monthly_Payment,""), "")</f>
        <v>231.9253405561457</v>
      </c>
      <c r="F174" s="5">
        <f>IFERROR(IF(Loan_Not_Paid*Values_Entered,Principal,""), "")</f>
        <v>214.47683071137737</v>
      </c>
      <c r="G174" s="5">
        <f>IFERROR(IF(Loan_Not_Paid*Values_Entered,Interest,""), "")</f>
        <v>17.448509844768324</v>
      </c>
      <c r="H174" s="5">
        <f>IFERROR(IF(Loan_Not_Paid*Values_Entered,Ending_Balance,""), "")</f>
        <v>4015.4649498392901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4015.4649498392901</v>
      </c>
      <c r="E175" s="5">
        <f>IFERROR(IF(Loan_Not_Paid*Values_Entered,Monthly_Payment,""), "")</f>
        <v>231.9253405561457</v>
      </c>
      <c r="F175" s="5">
        <f>IFERROR(IF(Loan_Not_Paid*Values_Entered,Principal,""), "")</f>
        <v>215.36154763806181</v>
      </c>
      <c r="G175" s="5">
        <f>IFERROR(IF(Loan_Not_Paid*Values_Entered,Interest,""), "")</f>
        <v>16.563792918083891</v>
      </c>
      <c r="H175" s="5">
        <f>IFERROR(IF(Loan_Not_Paid*Values_Entered,Ending_Balance,""), "")</f>
        <v>3800.1034022012391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3800.1034022012391</v>
      </c>
      <c r="E176" s="5">
        <f>IFERROR(IF(Loan_Not_Paid*Values_Entered,Monthly_Payment,""), "")</f>
        <v>231.9253405561457</v>
      </c>
      <c r="F176" s="5">
        <f>IFERROR(IF(Loan_Not_Paid*Values_Entered,Principal,""), "")</f>
        <v>216.24991402206885</v>
      </c>
      <c r="G176" s="5">
        <f>IFERROR(IF(Loan_Not_Paid*Values_Entered,Interest,""), "")</f>
        <v>15.675426534076891</v>
      </c>
      <c r="H176" s="5">
        <f>IFERROR(IF(Loan_Not_Paid*Values_Entered,Ending_Balance,""), "")</f>
        <v>3583.8534881791784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3583.8534881791784</v>
      </c>
      <c r="E177" s="5">
        <f>IFERROR(IF(Loan_Not_Paid*Values_Entered,Monthly_Payment,""), "")</f>
        <v>231.9253405561457</v>
      </c>
      <c r="F177" s="5">
        <f>IFERROR(IF(Loan_Not_Paid*Values_Entered,Principal,""), "")</f>
        <v>217.14194491740986</v>
      </c>
      <c r="G177" s="5">
        <f>IFERROR(IF(Loan_Not_Paid*Values_Entered,Interest,""), "")</f>
        <v>14.783395638735858</v>
      </c>
      <c r="H177" s="5">
        <f>IFERROR(IF(Loan_Not_Paid*Values_Entered,Ending_Balance,""), "")</f>
        <v>3366.7115432617647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3366.7115432617647</v>
      </c>
      <c r="E178" s="5">
        <f>IFERROR(IF(Loan_Not_Paid*Values_Entered,Monthly_Payment,""), "")</f>
        <v>231.9253405561457</v>
      </c>
      <c r="F178" s="5">
        <f>IFERROR(IF(Loan_Not_Paid*Values_Entered,Principal,""), "")</f>
        <v>218.03765544019416</v>
      </c>
      <c r="G178" s="5">
        <f>IFERROR(IF(Loan_Not_Paid*Values_Entered,Interest,""), "")</f>
        <v>13.887685115951541</v>
      </c>
      <c r="H178" s="5">
        <f>IFERROR(IF(Loan_Not_Paid*Values_Entered,Ending_Balance,""), "")</f>
        <v>3148.6738878215983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3148.6738878215983</v>
      </c>
      <c r="E179" s="5">
        <f>IFERROR(IF(Loan_Not_Paid*Values_Entered,Monthly_Payment,""), "")</f>
        <v>231.9253405561457</v>
      </c>
      <c r="F179" s="5">
        <f>IFERROR(IF(Loan_Not_Paid*Values_Entered,Principal,""), "")</f>
        <v>218.93706076888498</v>
      </c>
      <c r="G179" s="5">
        <f>IFERROR(IF(Loan_Not_Paid*Values_Entered,Interest,""), "")</f>
        <v>12.988279787260739</v>
      </c>
      <c r="H179" s="5">
        <f>IFERROR(IF(Loan_Not_Paid*Values_Entered,Ending_Balance,""), "")</f>
        <v>2929.7368270527077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2929.7368270527077</v>
      </c>
      <c r="E180" s="5">
        <f>IFERROR(IF(Loan_Not_Paid*Values_Entered,Monthly_Payment,""), "")</f>
        <v>231.9253405561457</v>
      </c>
      <c r="F180" s="5">
        <f>IFERROR(IF(Loan_Not_Paid*Values_Entered,Principal,""), "")</f>
        <v>219.84017614455661</v>
      </c>
      <c r="G180" s="5">
        <f>IFERROR(IF(Loan_Not_Paid*Values_Entered,Interest,""), "")</f>
        <v>12.085164411589089</v>
      </c>
      <c r="H180" s="5">
        <f>IFERROR(IF(Loan_Not_Paid*Values_Entered,Ending_Balance,""), "")</f>
        <v>2709.8966509081511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2709.8966509081511</v>
      </c>
      <c r="E181" s="5">
        <f>IFERROR(IF(Loan_Not_Paid*Values_Entered,Monthly_Payment,""), "")</f>
        <v>231.9253405561457</v>
      </c>
      <c r="F181" s="5">
        <f>IFERROR(IF(Loan_Not_Paid*Values_Entered,Principal,""), "")</f>
        <v>220.74701687115291</v>
      </c>
      <c r="G181" s="5">
        <f>IFERROR(IF(Loan_Not_Paid*Values_Entered,Interest,""), "")</f>
        <v>11.178323684992792</v>
      </c>
      <c r="H181" s="5">
        <f>IFERROR(IF(Loan_Not_Paid*Values_Entered,Ending_Balance,""), "")</f>
        <v>2489.149634037014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2489.149634037014</v>
      </c>
      <c r="E182" s="5">
        <f>IFERROR(IF(Loan_Not_Paid*Values_Entered,Monthly_Payment,""), "")</f>
        <v>231.9253405561457</v>
      </c>
      <c r="F182" s="5">
        <f>IFERROR(IF(Loan_Not_Paid*Values_Entered,Principal,""), "")</f>
        <v>221.65759831574641</v>
      </c>
      <c r="G182" s="5">
        <f>IFERROR(IF(Loan_Not_Paid*Values_Entered,Interest,""), "")</f>
        <v>10.267742240399286</v>
      </c>
      <c r="H182" s="5">
        <f>IFERROR(IF(Loan_Not_Paid*Values_Entered,Ending_Balance,""), "")</f>
        <v>2267.4920357212686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2267.4920357212686</v>
      </c>
      <c r="E183" s="5">
        <f>IFERROR(IF(Loan_Not_Paid*Values_Entered,Monthly_Payment,""), "")</f>
        <v>231.9253405561457</v>
      </c>
      <c r="F183" s="5">
        <f>IFERROR(IF(Loan_Not_Paid*Values_Entered,Principal,""), "")</f>
        <v>222.57193590879891</v>
      </c>
      <c r="G183" s="5">
        <f>IFERROR(IF(Loan_Not_Paid*Values_Entered,Interest,""), "")</f>
        <v>9.3534046473468333</v>
      </c>
      <c r="H183" s="5">
        <f>IFERROR(IF(Loan_Not_Paid*Values_Entered,Ending_Balance,""), "")</f>
        <v>2044.9200998124943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2044.9200998124943</v>
      </c>
      <c r="E184" s="5">
        <f>IFERROR(IF(Loan_Not_Paid*Values_Entered,Monthly_Payment,""), "")</f>
        <v>231.9253405561457</v>
      </c>
      <c r="F184" s="5">
        <f>IFERROR(IF(Loan_Not_Paid*Values_Entered,Principal,""), "")</f>
        <v>223.49004514442265</v>
      </c>
      <c r="G184" s="5">
        <f>IFERROR(IF(Loan_Not_Paid*Values_Entered,Interest,""), "")</f>
        <v>8.4352954117230361</v>
      </c>
      <c r="H184" s="5">
        <f>IFERROR(IF(Loan_Not_Paid*Values_Entered,Ending_Balance,""), "")</f>
        <v>1821.4300546680606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1821.4300546680606</v>
      </c>
      <c r="E185" s="5">
        <f>IFERROR(IF(Loan_Not_Paid*Values_Entered,Monthly_Payment,""), "")</f>
        <v>231.9253405561457</v>
      </c>
      <c r="F185" s="5">
        <f>IFERROR(IF(Loan_Not_Paid*Values_Entered,Principal,""), "")</f>
        <v>224.4119415806434</v>
      </c>
      <c r="G185" s="5">
        <f>IFERROR(IF(Loan_Not_Paid*Values_Entered,Interest,""), "")</f>
        <v>7.5133989755022936</v>
      </c>
      <c r="H185" s="5">
        <f>IFERROR(IF(Loan_Not_Paid*Values_Entered,Ending_Balance,""), "")</f>
        <v>1597.0181130874334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1597.0181130874334</v>
      </c>
      <c r="E186" s="5">
        <f>IFERROR(IF(Loan_Not_Paid*Values_Entered,Monthly_Payment,""), "")</f>
        <v>231.9253405561457</v>
      </c>
      <c r="F186" s="5">
        <f>IFERROR(IF(Loan_Not_Paid*Values_Entered,Principal,""), "")</f>
        <v>225.33764083966355</v>
      </c>
      <c r="G186" s="5">
        <f>IFERROR(IF(Loan_Not_Paid*Values_Entered,Interest,""), "")</f>
        <v>6.5876997164821391</v>
      </c>
      <c r="H186" s="5">
        <f>IFERROR(IF(Loan_Not_Paid*Values_Entered,Ending_Balance,""), "")</f>
        <v>1371.6804722477827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1371.6804722477827</v>
      </c>
      <c r="E187" s="5">
        <f>IFERROR(IF(Loan_Not_Paid*Values_Entered,Monthly_Payment,""), "")</f>
        <v>231.9253405561457</v>
      </c>
      <c r="F187" s="5">
        <f>IFERROR(IF(Loan_Not_Paid*Values_Entered,Principal,""), "")</f>
        <v>226.26715860812718</v>
      </c>
      <c r="G187" s="5">
        <f>IFERROR(IF(Loan_Not_Paid*Values_Entered,Interest,""), "")</f>
        <v>5.6581819480185267</v>
      </c>
      <c r="H187" s="5">
        <f>IFERROR(IF(Loan_Not_Paid*Values_Entered,Ending_Balance,""), "")</f>
        <v>1145.4133136396631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1145.4133136396631</v>
      </c>
      <c r="E188" s="5">
        <f>IFERROR(IF(Loan_Not_Paid*Values_Entered,Monthly_Payment,""), "")</f>
        <v>231.9253405561457</v>
      </c>
      <c r="F188" s="5">
        <f>IFERROR(IF(Loan_Not_Paid*Values_Entered,Principal,""), "")</f>
        <v>227.20051063738569</v>
      </c>
      <c r="G188" s="5">
        <f>IFERROR(IF(Loan_Not_Paid*Values_Entered,Interest,""), "")</f>
        <v>4.7248299187600029</v>
      </c>
      <c r="H188" s="5">
        <f>IFERROR(IF(Loan_Not_Paid*Values_Entered,Ending_Balance,""), "")</f>
        <v>918.21280300227954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918.21280300227954</v>
      </c>
      <c r="E189" s="5">
        <f>IFERROR(IF(Loan_Not_Paid*Values_Entered,Monthly_Payment,""), "")</f>
        <v>231.9253405561457</v>
      </c>
      <c r="F189" s="5">
        <f>IFERROR(IF(Loan_Not_Paid*Values_Entered,Principal,""), "")</f>
        <v>228.13771274376495</v>
      </c>
      <c r="G189" s="5">
        <f>IFERROR(IF(Loan_Not_Paid*Values_Entered,Interest,""), "")</f>
        <v>3.7876278123807863</v>
      </c>
      <c r="H189" s="5">
        <f>IFERROR(IF(Loan_Not_Paid*Values_Entered,Ending_Balance,""), "")</f>
        <v>690.0750902585205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690.0750902585205</v>
      </c>
      <c r="E190" s="5">
        <f>IFERROR(IF(Loan_Not_Paid*Values_Entered,Monthly_Payment,""), "")</f>
        <v>231.9253405561457</v>
      </c>
      <c r="F190" s="5">
        <f>IFERROR(IF(Loan_Not_Paid*Values_Entered,Principal,""), "")</f>
        <v>229.07878080883293</v>
      </c>
      <c r="G190" s="5">
        <f>IFERROR(IF(Loan_Not_Paid*Values_Entered,Interest,""), "")</f>
        <v>2.8465597473127557</v>
      </c>
      <c r="H190" s="5">
        <f>IFERROR(IF(Loan_Not_Paid*Values_Entered,Ending_Balance,""), "")</f>
        <v>460.99630944969249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460.99630944969249</v>
      </c>
      <c r="E191" s="5">
        <f>IFERROR(IF(Loan_Not_Paid*Values_Entered,Monthly_Payment,""), "")</f>
        <v>231.9253405561457</v>
      </c>
      <c r="F191" s="5">
        <f>IFERROR(IF(Loan_Not_Paid*Values_Entered,Principal,""), "")</f>
        <v>230.02373077966939</v>
      </c>
      <c r="G191" s="5">
        <f>IFERROR(IF(Loan_Not_Paid*Values_Entered,Interest,""), "")</f>
        <v>1.9016097764763202</v>
      </c>
      <c r="H191" s="5">
        <f>IFERROR(IF(Loan_Not_Paid*Values_Entered,Ending_Balance,""), "")</f>
        <v>230.97257867004373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230.97257867004373</v>
      </c>
      <c r="E192" s="5">
        <f>IFERROR(IF(Loan_Not_Paid*Values_Entered,Monthly_Payment,""), "")</f>
        <v>231.9253405561457</v>
      </c>
      <c r="F192" s="5">
        <f>IFERROR(IF(Loan_Not_Paid*Values_Entered,Principal,""), "")</f>
        <v>230.97257866913554</v>
      </c>
      <c r="G192" s="5">
        <f>IFERROR(IF(Loan_Not_Paid*Values_Entered,Interest,""), "")</f>
        <v>0.95276188701018405</v>
      </c>
      <c r="H192" s="5">
        <f>IFERROR(IF(Loan_Not_Paid*Values_Entered,Ending_Balance,""), "")</f>
        <v>9.0949470177292824E-10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jSLoPVjJAa/S2j91EsqdIT8Q7fpvaBVldwhXyPPPyg2nR4fFRXfY5M5Q56MFc1FwSfPfTQ0h8lqyJkz3x+vnaw==" saltValue="k0CTUysItxeHYVYa82iskg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11" priority="1" stopIfTrue="1">
      <formula>NOT(Loan_Not_Paid)</formula>
    </cfRule>
    <cfRule type="expression" dxfId="10" priority="2" stopIfTrue="1">
      <formula>IF(ROW(C13)=Last_Row,TRUE,FALSE)</formula>
    </cfRule>
  </conditionalFormatting>
  <conditionalFormatting sqref="B13:B372">
    <cfRule type="expression" dxfId="9" priority="3" stopIfTrue="1">
      <formula>NOT(Loan_Not_Paid)</formula>
    </cfRule>
    <cfRule type="expression" dxfId="8" priority="4" stopIfTrue="1">
      <formula>IF(ROW(B13)=Last_Row,TRUE,FALSE)</formula>
    </cfRule>
  </conditionalFormatting>
  <conditionalFormatting sqref="H13:H372">
    <cfRule type="expression" dxfId="7" priority="5" stopIfTrue="1">
      <formula>NOT(Loan_Not_Paid)</formula>
    </cfRule>
    <cfRule type="expression" dxfId="6" priority="6" stopIfTrue="1">
      <formula>IF(ROW(H13)=Last_Row,TRUE,FALSE)</formula>
    </cfRule>
  </conditionalFormatting>
  <dataValidations count="26">
    <dataValidation allowBlank="1" showInputMessage="1" showErrorMessage="1" prompt="Enter Annual interest rate in this cell" sqref="E4" xr:uid="{7C5262B8-C894-43C9-AE96-A1FC66C95657}"/>
    <dataValidation allowBlank="1" showInputMessage="1" showErrorMessage="1" prompt="Ending Balance is automatically updated in this column under this heading" sqref="H12" xr:uid="{D3E43642-4F57-43C3-8051-3A29EE5FE727}"/>
    <dataValidation allowBlank="1" showInputMessage="1" showErrorMessage="1" prompt="Interest amount is automatically updated in this column under this heading" sqref="G12" xr:uid="{2B859800-0215-48F1-82DD-3F5CFF3A76D2}"/>
    <dataValidation allowBlank="1" showInputMessage="1" showErrorMessage="1" prompt="Principal amount is automatically updated in this column under this heading" sqref="F12" xr:uid="{C532BC5D-1CF1-4FC1-918C-1D8DED6B0FFE}"/>
    <dataValidation allowBlank="1" showInputMessage="1" showErrorMessage="1" prompt="Payment amount is automatically calculated in this column under this heading" sqref="E12" xr:uid="{D3DCCA17-1D33-4DF5-B0B7-C9B1548230D1}"/>
    <dataValidation allowBlank="1" showInputMessage="1" showErrorMessage="1" prompt="Beginning Balance is automatically calculated in this column under this heading" sqref="D12" xr:uid="{91C8FC7B-1D55-41E6-9A34-D43D7EAF11A8}"/>
    <dataValidation allowBlank="1" showInputMessage="1" showErrorMessage="1" prompt="Payment Date is automatically updated in this column under this heading" sqref="C12" xr:uid="{89E41E1C-C8BA-4F2B-9562-9A847860FE6C}"/>
    <dataValidation allowBlank="1" showInputMessage="1" showErrorMessage="1" prompt="Payment Number is automatically updated in this column under this heading" sqref="B12" xr:uid="{3FFBCBA5-CCE0-468B-A9D1-7D3EA0A4C6A6}"/>
    <dataValidation allowBlank="1" showInputMessage="1" showErrorMessage="1" prompt="Enter values in cells E3 through E6 for each description in column B. Values in cells E8 through E11 are automatically calculated" sqref="B2" xr:uid="{E3857A23-55AD-4519-93CE-10E4DC17622D}"/>
    <dataValidation allowBlank="1" showInputMessage="1" showErrorMessage="1" prompt="Total cost of loan is automatically calculated in this cell" sqref="E11" xr:uid="{48D8EBE5-B5D3-444A-8255-DAFA7454D3F7}"/>
    <dataValidation allowBlank="1" showInputMessage="1" showErrorMessage="1" prompt="Total cost of loan is automatically calculated in cell at right" sqref="B11:D11" xr:uid="{D1FD9251-BF0E-4C84-89F5-DB35A32B8AA1}"/>
    <dataValidation allowBlank="1" showInputMessage="1" showErrorMessage="1" prompt="Total interest is automatically calculated in this cell" sqref="E10" xr:uid="{8248520D-9D26-46A0-B530-D9AC37241311}"/>
    <dataValidation allowBlank="1" showInputMessage="1" showErrorMessage="1" prompt="Total interest is automatically calculated in cell at right" sqref="B10:D10" xr:uid="{276ED5B2-CC8B-4297-8FC5-CA90529542E3}"/>
    <dataValidation allowBlank="1" showInputMessage="1" showErrorMessage="1" prompt="Number of payments is automatically calculated in this cell" sqref="E9" xr:uid="{D27AC3A6-05EB-48A5-BFFA-6FC7671F0C9D}"/>
    <dataValidation allowBlank="1" showInputMessage="1" showErrorMessage="1" prompt="Number of payments is automatically calculated in cell at right" sqref="B9:D9" xr:uid="{3F0407F6-DE6E-44DF-9759-C04EF613F50F}"/>
    <dataValidation allowBlank="1" showInputMessage="1" showErrorMessage="1" prompt="Monthly payment is automatically calculated in this cell" sqref="E8" xr:uid="{59EFADDF-D1A7-4A26-A252-60E1A0A55984}"/>
    <dataValidation allowBlank="1" showInputMessage="1" showErrorMessage="1" prompt="Monthly payment is automatically calculated in cell at right" sqref="B8:D8" xr:uid="{AA3ED8C6-F9F9-4842-A298-16A0E55D8B75}"/>
    <dataValidation allowBlank="1" showInputMessage="1" showErrorMessage="1" prompt="Enter Start date of loan in this cell" sqref="E6" xr:uid="{EC944DDB-24BC-4C85-9F7C-41162AD794BE}"/>
    <dataValidation allowBlank="1" showInputMessage="1" showErrorMessage="1" prompt="Enter Start date of loan in cell at right" sqref="B6:D6" xr:uid="{2E9C2645-D00B-4EAF-95BB-35C503FB7B58}"/>
    <dataValidation allowBlank="1" showInputMessage="1" showErrorMessage="1" prompt="Enter Loan period in years in this cell" sqref="E5" xr:uid="{7B899FBB-AA15-424C-88E6-2E4D8EA7DF0F}"/>
    <dataValidation allowBlank="1" showInputMessage="1" showErrorMessage="1" prompt="Enter Loan period in years in cell at right" sqref="B5:D5" xr:uid="{B8CBD95B-A322-4A6E-A170-77CA9D028894}"/>
    <dataValidation allowBlank="1" showInputMessage="1" showErrorMessage="1" prompt="Enter Annual interest rate in cell at right" sqref="B4:D4" xr:uid="{E2488DA6-DCBC-4F59-9452-48CF8427244D}"/>
    <dataValidation allowBlank="1" showInputMessage="1" showErrorMessage="1" prompt="Enter Loan amount in this cell" sqref="E3" xr:uid="{6681648D-00F7-4D03-93D8-8F44C2B430FC}"/>
    <dataValidation allowBlank="1" showInputMessage="1" showErrorMessage="1" prompt="Enter Loan amount in cell at right" sqref="B3:D3" xr:uid="{E1030AA1-2CA8-4714-94CE-30CE88535306}"/>
    <dataValidation allowBlank="1" showInputMessage="1" showErrorMessage="1" prompt="Title of this worksheet is in this cell. Enter Loan values in cells E3 through E6. Loan summary in cells E8 through E11 and Loan table are automatically updated" sqref="B1" xr:uid="{5AA2BAB6-7BB6-4A87-853C-89C555AF7B57}"/>
    <dataValidation allowBlank="1" showInputMessage="1" showErrorMessage="1" prompt="Create a loan repayment schedule using this Loan calculator and amortization worksheet. Total interest and total payments are automatically calculated" sqref="A1" xr:uid="{77884F55-CFFE-4289-9551-627EC82FC7D1}"/>
  </dataValidations>
  <printOptions horizontalCentered="1"/>
  <pageMargins left="0.5" right="0.5" top="1" bottom="1" header="0.5" footer="0.5"/>
  <pageSetup scale="91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C378-2F81-4B1E-9009-C4B93ECB6A1F}">
  <sheetPr>
    <tabColor rgb="FFFFFF00"/>
    <pageSetUpPr fitToPage="1"/>
  </sheetPr>
  <dimension ref="B1:K372"/>
  <sheetViews>
    <sheetView showGridLines="0" zoomScaleNormal="100" workbookViewId="0">
      <pane ySplit="12" topLeftCell="A13" activePane="bottomLeft" state="frozenSplit"/>
      <selection activeCell="G17" sqref="G17"/>
      <selection pane="bottomLeft" activeCell="O21" sqref="O21"/>
    </sheetView>
  </sheetViews>
  <sheetFormatPr baseColWidth="10" defaultColWidth="8.83203125" defaultRowHeight="14" x14ac:dyDescent="0.15"/>
  <cols>
    <col min="1" max="1" width="5.1640625" customWidth="1"/>
    <col min="2" max="2" width="11.33203125" customWidth="1"/>
    <col min="3" max="3" width="13.6640625" customWidth="1"/>
    <col min="4" max="4" width="16.6640625" customWidth="1"/>
    <col min="5" max="5" width="16.5" customWidth="1"/>
    <col min="6" max="7" width="13.6640625" customWidth="1"/>
    <col min="8" max="8" width="15.6640625" customWidth="1"/>
    <col min="9" max="9" width="2.6640625" customWidth="1"/>
    <col min="10" max="10" width="13.1640625" customWidth="1"/>
    <col min="11" max="11" width="13" bestFit="1" customWidth="1"/>
  </cols>
  <sheetData>
    <row r="1" spans="2:11" ht="30" customHeight="1" x14ac:dyDescent="0.25">
      <c r="B1" s="1" t="s">
        <v>0</v>
      </c>
      <c r="C1" s="2"/>
      <c r="D1" s="2"/>
      <c r="E1" s="2"/>
      <c r="F1" s="2"/>
      <c r="G1" s="2"/>
      <c r="H1" s="2"/>
    </row>
    <row r="2" spans="2:11" ht="30" customHeight="1" x14ac:dyDescent="0.15">
      <c r="B2" s="26" t="s">
        <v>13</v>
      </c>
      <c r="C2" s="26"/>
      <c r="D2" s="26"/>
      <c r="E2" s="26"/>
    </row>
    <row r="3" spans="2:11" x14ac:dyDescent="0.15">
      <c r="B3" s="27" t="s">
        <v>5</v>
      </c>
      <c r="C3" s="27"/>
      <c r="D3" s="28"/>
      <c r="E3" s="6">
        <v>43945</v>
      </c>
    </row>
    <row r="4" spans="2:11" x14ac:dyDescent="0.15">
      <c r="B4" s="24" t="s">
        <v>6</v>
      </c>
      <c r="C4" s="24"/>
      <c r="D4" s="29"/>
      <c r="E4" s="7">
        <v>4.9500000000000002E-2</v>
      </c>
    </row>
    <row r="5" spans="2:11" x14ac:dyDescent="0.15">
      <c r="B5" s="24" t="s">
        <v>7</v>
      </c>
      <c r="C5" s="24"/>
      <c r="D5" s="29"/>
      <c r="E5" s="8">
        <v>15</v>
      </c>
    </row>
    <row r="6" spans="2:11" x14ac:dyDescent="0.15">
      <c r="B6" s="24" t="s">
        <v>8</v>
      </c>
      <c r="C6" s="24"/>
      <c r="D6" s="29"/>
      <c r="E6" s="9">
        <v>44317</v>
      </c>
    </row>
    <row r="7" spans="2:11" x14ac:dyDescent="0.15">
      <c r="B7" s="21"/>
      <c r="C7" s="21"/>
      <c r="D7" s="21"/>
    </row>
    <row r="8" spans="2:11" x14ac:dyDescent="0.15">
      <c r="B8" s="24" t="s">
        <v>9</v>
      </c>
      <c r="C8" s="24"/>
      <c r="D8" s="25"/>
      <c r="E8" s="10">
        <f>IFERROR(IF(Values_Entered,Monthly_Payment,""), "")</f>
        <v>346.37074225114094</v>
      </c>
    </row>
    <row r="9" spans="2:11" x14ac:dyDescent="0.15">
      <c r="B9" s="24" t="s">
        <v>10</v>
      </c>
      <c r="C9" s="24"/>
      <c r="D9" s="25"/>
      <c r="E9" s="11">
        <f>IFERROR(IF(Values_Entered,Loan_Years*12,""), "")</f>
        <v>180</v>
      </c>
      <c r="J9" s="19"/>
    </row>
    <row r="10" spans="2:11" x14ac:dyDescent="0.15">
      <c r="B10" s="24" t="s">
        <v>11</v>
      </c>
      <c r="C10" s="24"/>
      <c r="D10" s="25"/>
      <c r="E10" s="10">
        <f>IFERROR(IF(Values_Entered,Total_Cost-Loan_Amount,""), "")</f>
        <v>18401.733605205372</v>
      </c>
      <c r="J10" s="5"/>
      <c r="K10" s="20"/>
    </row>
    <row r="11" spans="2:11" x14ac:dyDescent="0.15">
      <c r="B11" s="24" t="s">
        <v>12</v>
      </c>
      <c r="C11" s="24"/>
      <c r="D11" s="25"/>
      <c r="E11" s="10">
        <f>IFERROR(IF(Values_Entered,Monthly_Payment*Number_of_Payments,""), "")</f>
        <v>62346.733605205372</v>
      </c>
    </row>
    <row r="12" spans="2:11" ht="62.25" customHeight="1" x14ac:dyDescent="0.15">
      <c r="B12" s="12" t="s">
        <v>1</v>
      </c>
      <c r="C12" s="12" t="s">
        <v>14</v>
      </c>
      <c r="D12" s="12" t="s">
        <v>15</v>
      </c>
      <c r="E12" s="12" t="s">
        <v>4</v>
      </c>
      <c r="F12" s="12" t="s">
        <v>2</v>
      </c>
      <c r="G12" s="12" t="s">
        <v>3</v>
      </c>
      <c r="H12" s="12" t="s">
        <v>16</v>
      </c>
    </row>
    <row r="13" spans="2:11" x14ac:dyDescent="0.15">
      <c r="B13" s="4">
        <f>IFERROR(IF(Loan_Not_Paid*Values_Entered,Payment_Number,""), "")</f>
        <v>1</v>
      </c>
      <c r="C13" s="3">
        <f>IFERROR(IF(Loan_Not_Paid*Values_Entered,Payment_Date,""), "")</f>
        <v>44348</v>
      </c>
      <c r="D13" s="5">
        <f>IFERROR(IF(Loan_Not_Paid*Values_Entered,Beginning_Balance,""), "")</f>
        <v>43945</v>
      </c>
      <c r="E13" s="5">
        <f>IFERROR(IF(Loan_Not_Paid*Values_Entered,Monthly_Payment,""), "")</f>
        <v>346.37074225114094</v>
      </c>
      <c r="F13" s="5">
        <f>IFERROR(IF(Loan_Not_Paid*Values_Entered,Principal,""), "")</f>
        <v>165.09761725114097</v>
      </c>
      <c r="G13" s="5">
        <f>IFERROR(IF(Loan_Not_Paid*Values_Entered,Interest,""), "")</f>
        <v>181.27312500000002</v>
      </c>
      <c r="H13" s="5">
        <f>IFERROR(IF(Loan_Not_Paid*Values_Entered,Ending_Balance,""), "")</f>
        <v>43779.902382748864</v>
      </c>
    </row>
    <row r="14" spans="2:11" x14ac:dyDescent="0.15">
      <c r="B14" s="4">
        <f>IFERROR(IF(Loan_Not_Paid*Values_Entered,Payment_Number,""), "")</f>
        <v>2</v>
      </c>
      <c r="C14" s="3">
        <f>IFERROR(IF(Loan_Not_Paid*Values_Entered,Payment_Date,""), "")</f>
        <v>44378</v>
      </c>
      <c r="D14" s="5">
        <f>IFERROR(IF(Loan_Not_Paid*Values_Entered,Beginning_Balance,""), "")</f>
        <v>43779.902382748864</v>
      </c>
      <c r="E14" s="5">
        <f>IFERROR(IF(Loan_Not_Paid*Values_Entered,Monthly_Payment,""), "")</f>
        <v>346.37074225114094</v>
      </c>
      <c r="F14" s="5">
        <f>IFERROR(IF(Loan_Not_Paid*Values_Entered,Principal,""), "")</f>
        <v>165.77864492230191</v>
      </c>
      <c r="G14" s="5">
        <f>IFERROR(IF(Loan_Not_Paid*Values_Entered,Interest,""), "")</f>
        <v>180.592097328839</v>
      </c>
      <c r="H14" s="5">
        <f>IFERROR(IF(Loan_Not_Paid*Values_Entered,Ending_Balance,""), "")</f>
        <v>43614.123737826565</v>
      </c>
    </row>
    <row r="15" spans="2:11" x14ac:dyDescent="0.15">
      <c r="B15" s="4">
        <f>IFERROR(IF(Loan_Not_Paid*Values_Entered,Payment_Number,""), "")</f>
        <v>3</v>
      </c>
      <c r="C15" s="3">
        <f>IFERROR(IF(Loan_Not_Paid*Values_Entered,Payment_Date,""), "")</f>
        <v>44409</v>
      </c>
      <c r="D15" s="5">
        <f>IFERROR(IF(Loan_Not_Paid*Values_Entered,Beginning_Balance,""), "")</f>
        <v>43614.123737826565</v>
      </c>
      <c r="E15" s="5">
        <f>IFERROR(IF(Loan_Not_Paid*Values_Entered,Monthly_Payment,""), "")</f>
        <v>346.37074225114094</v>
      </c>
      <c r="F15" s="5">
        <f>IFERROR(IF(Loan_Not_Paid*Values_Entered,Principal,""), "")</f>
        <v>166.46248183260644</v>
      </c>
      <c r="G15" s="5">
        <f>IFERROR(IF(Loan_Not_Paid*Values_Entered,Interest,""), "")</f>
        <v>179.90826041853455</v>
      </c>
      <c r="H15" s="5">
        <f>IFERROR(IF(Loan_Not_Paid*Values_Entered,Ending_Balance,""), "")</f>
        <v>43447.66125599396</v>
      </c>
    </row>
    <row r="16" spans="2:11" x14ac:dyDescent="0.15">
      <c r="B16" s="4">
        <f>IFERROR(IF(Loan_Not_Paid*Values_Entered,Payment_Number,""), "")</f>
        <v>4</v>
      </c>
      <c r="C16" s="3">
        <f>IFERROR(IF(Loan_Not_Paid*Values_Entered,Payment_Date,""), "")</f>
        <v>44440</v>
      </c>
      <c r="D16" s="5">
        <f>IFERROR(IF(Loan_Not_Paid*Values_Entered,Beginning_Balance,""), "")</f>
        <v>43447.66125599396</v>
      </c>
      <c r="E16" s="5">
        <f>IFERROR(IF(Loan_Not_Paid*Values_Entered,Monthly_Payment,""), "")</f>
        <v>346.37074225114094</v>
      </c>
      <c r="F16" s="5">
        <f>IFERROR(IF(Loan_Not_Paid*Values_Entered,Principal,""), "")</f>
        <v>167.14913957016591</v>
      </c>
      <c r="G16" s="5">
        <f>IFERROR(IF(Loan_Not_Paid*Values_Entered,Interest,""), "")</f>
        <v>179.22160268097505</v>
      </c>
      <c r="H16" s="5">
        <f>IFERROR(IF(Loan_Not_Paid*Values_Entered,Ending_Balance,""), "")</f>
        <v>43280.512116423793</v>
      </c>
    </row>
    <row r="17" spans="2:8" x14ac:dyDescent="0.15">
      <c r="B17" s="4">
        <f>IFERROR(IF(Loan_Not_Paid*Values_Entered,Payment_Number,""), "")</f>
        <v>5</v>
      </c>
      <c r="C17" s="3">
        <f>IFERROR(IF(Loan_Not_Paid*Values_Entered,Payment_Date,""), "")</f>
        <v>44470</v>
      </c>
      <c r="D17" s="5">
        <f>IFERROR(IF(Loan_Not_Paid*Values_Entered,Beginning_Balance,""), "")</f>
        <v>43280.512116423793</v>
      </c>
      <c r="E17" s="5">
        <f>IFERROR(IF(Loan_Not_Paid*Values_Entered,Monthly_Payment,""), "")</f>
        <v>346.37074225114094</v>
      </c>
      <c r="F17" s="5">
        <f>IFERROR(IF(Loan_Not_Paid*Values_Entered,Principal,""), "")</f>
        <v>167.83862977089285</v>
      </c>
      <c r="G17" s="5">
        <f>IFERROR(IF(Loan_Not_Paid*Values_Entered,Interest,""), "")</f>
        <v>178.53211248024809</v>
      </c>
      <c r="H17" s="5">
        <f>IFERROR(IF(Loan_Not_Paid*Values_Entered,Ending_Balance,""), "")</f>
        <v>43112.673486652908</v>
      </c>
    </row>
    <row r="18" spans="2:8" x14ac:dyDescent="0.15">
      <c r="B18" s="4">
        <f>IFERROR(IF(Loan_Not_Paid*Values_Entered,Payment_Number,""), "")</f>
        <v>6</v>
      </c>
      <c r="C18" s="3">
        <f>IFERROR(IF(Loan_Not_Paid*Values_Entered,Payment_Date,""), "")</f>
        <v>44501</v>
      </c>
      <c r="D18" s="5">
        <f>IFERROR(IF(Loan_Not_Paid*Values_Entered,Beginning_Balance,""), "")</f>
        <v>43112.673486652908</v>
      </c>
      <c r="E18" s="5">
        <f>IFERROR(IF(Loan_Not_Paid*Values_Entered,Monthly_Payment,""), "")</f>
        <v>346.37074225114094</v>
      </c>
      <c r="F18" s="5">
        <f>IFERROR(IF(Loan_Not_Paid*Values_Entered,Principal,""), "")</f>
        <v>168.5309641186978</v>
      </c>
      <c r="G18" s="5">
        <f>IFERROR(IF(Loan_Not_Paid*Values_Entered,Interest,""), "")</f>
        <v>177.83977813244314</v>
      </c>
      <c r="H18" s="5">
        <f>IFERROR(IF(Loan_Not_Paid*Values_Entered,Ending_Balance,""), "")</f>
        <v>42944.142522534225</v>
      </c>
    </row>
    <row r="19" spans="2:8" x14ac:dyDescent="0.15">
      <c r="B19" s="4">
        <f>IFERROR(IF(Loan_Not_Paid*Values_Entered,Payment_Number,""), "")</f>
        <v>7</v>
      </c>
      <c r="C19" s="3">
        <f>IFERROR(IF(Loan_Not_Paid*Values_Entered,Payment_Date,""), "")</f>
        <v>44531</v>
      </c>
      <c r="D19" s="5">
        <f>IFERROR(IF(Loan_Not_Paid*Values_Entered,Beginning_Balance,""), "")</f>
        <v>42944.142522534225</v>
      </c>
      <c r="E19" s="5">
        <f>IFERROR(IF(Loan_Not_Paid*Values_Entered,Monthly_Payment,""), "")</f>
        <v>346.37074225114094</v>
      </c>
      <c r="F19" s="5">
        <f>IFERROR(IF(Loan_Not_Paid*Values_Entered,Principal,""), "")</f>
        <v>169.22615434568743</v>
      </c>
      <c r="G19" s="5">
        <f>IFERROR(IF(Loan_Not_Paid*Values_Entered,Interest,""), "")</f>
        <v>177.14458790545353</v>
      </c>
      <c r="H19" s="5">
        <f>IFERROR(IF(Loan_Not_Paid*Values_Entered,Ending_Balance,""), "")</f>
        <v>42774.91636818854</v>
      </c>
    </row>
    <row r="20" spans="2:8" x14ac:dyDescent="0.15">
      <c r="B20" s="4">
        <f>IFERROR(IF(Loan_Not_Paid*Values_Entered,Payment_Number,""), "")</f>
        <v>8</v>
      </c>
      <c r="C20" s="3">
        <f>IFERROR(IF(Loan_Not_Paid*Values_Entered,Payment_Date,""), "")</f>
        <v>44562</v>
      </c>
      <c r="D20" s="5">
        <f>IFERROR(IF(Loan_Not_Paid*Values_Entered,Beginning_Balance,""), "")</f>
        <v>42774.91636818854</v>
      </c>
      <c r="E20" s="5">
        <f>IFERROR(IF(Loan_Not_Paid*Values_Entered,Monthly_Payment,""), "")</f>
        <v>346.37074225114094</v>
      </c>
      <c r="F20" s="5">
        <f>IFERROR(IF(Loan_Not_Paid*Values_Entered,Principal,""), "")</f>
        <v>169.92421223236337</v>
      </c>
      <c r="G20" s="5">
        <f>IFERROR(IF(Loan_Not_Paid*Values_Entered,Interest,""), "")</f>
        <v>176.44653001877757</v>
      </c>
      <c r="H20" s="5">
        <f>IFERROR(IF(Loan_Not_Paid*Values_Entered,Ending_Balance,""), "")</f>
        <v>42604.99215595617</v>
      </c>
    </row>
    <row r="21" spans="2:8" x14ac:dyDescent="0.15">
      <c r="B21" s="4">
        <f>IFERROR(IF(Loan_Not_Paid*Values_Entered,Payment_Number,""), "")</f>
        <v>9</v>
      </c>
      <c r="C21" s="3">
        <f>IFERROR(IF(Loan_Not_Paid*Values_Entered,Payment_Date,""), "")</f>
        <v>44593</v>
      </c>
      <c r="D21" s="5">
        <f>IFERROR(IF(Loan_Not_Paid*Values_Entered,Beginning_Balance,""), "")</f>
        <v>42604.99215595617</v>
      </c>
      <c r="E21" s="5">
        <f>IFERROR(IF(Loan_Not_Paid*Values_Entered,Monthly_Payment,""), "")</f>
        <v>346.37074225114094</v>
      </c>
      <c r="F21" s="5">
        <f>IFERROR(IF(Loan_Not_Paid*Values_Entered,Principal,""), "")</f>
        <v>170.62514960782187</v>
      </c>
      <c r="G21" s="5">
        <f>IFERROR(IF(Loan_Not_Paid*Values_Entered,Interest,""), "")</f>
        <v>175.7455926433191</v>
      </c>
      <c r="H21" s="5">
        <f>IFERROR(IF(Loan_Not_Paid*Values_Entered,Ending_Balance,""), "")</f>
        <v>42434.367006348351</v>
      </c>
    </row>
    <row r="22" spans="2:8" x14ac:dyDescent="0.15">
      <c r="B22" s="4">
        <f>IFERROR(IF(Loan_Not_Paid*Values_Entered,Payment_Number,""), "")</f>
        <v>10</v>
      </c>
      <c r="C22" s="3">
        <f>IFERROR(IF(Loan_Not_Paid*Values_Entered,Payment_Date,""), "")</f>
        <v>44621</v>
      </c>
      <c r="D22" s="5">
        <f>IFERROR(IF(Loan_Not_Paid*Values_Entered,Beginning_Balance,""), "")</f>
        <v>42434.367006348351</v>
      </c>
      <c r="E22" s="5">
        <f>IFERROR(IF(Loan_Not_Paid*Values_Entered,Monthly_Payment,""), "")</f>
        <v>346.37074225114094</v>
      </c>
      <c r="F22" s="5">
        <f>IFERROR(IF(Loan_Not_Paid*Values_Entered,Principal,""), "")</f>
        <v>171.32897834995416</v>
      </c>
      <c r="G22" s="5">
        <f>IFERROR(IF(Loan_Not_Paid*Values_Entered,Interest,""), "")</f>
        <v>175.04176390118681</v>
      </c>
      <c r="H22" s="5">
        <f>IFERROR(IF(Loan_Not_Paid*Values_Entered,Ending_Balance,""), "")</f>
        <v>42263.038027998402</v>
      </c>
    </row>
    <row r="23" spans="2:8" x14ac:dyDescent="0.15">
      <c r="B23" s="4">
        <f>IFERROR(IF(Loan_Not_Paid*Values_Entered,Payment_Number,""), "")</f>
        <v>11</v>
      </c>
      <c r="C23" s="3">
        <f>IFERROR(IF(Loan_Not_Paid*Values_Entered,Payment_Date,""), "")</f>
        <v>44652</v>
      </c>
      <c r="D23" s="5">
        <f>IFERROR(IF(Loan_Not_Paid*Values_Entered,Beginning_Balance,""), "")</f>
        <v>42263.038027998402</v>
      </c>
      <c r="E23" s="5">
        <f>IFERROR(IF(Loan_Not_Paid*Values_Entered,Monthly_Payment,""), "")</f>
        <v>346.37074225114094</v>
      </c>
      <c r="F23" s="5">
        <f>IFERROR(IF(Loan_Not_Paid*Values_Entered,Principal,""), "")</f>
        <v>172.03571038564769</v>
      </c>
      <c r="G23" s="5">
        <f>IFERROR(IF(Loan_Not_Paid*Values_Entered,Interest,""), "")</f>
        <v>174.33503186549328</v>
      </c>
      <c r="H23" s="5">
        <f>IFERROR(IF(Loan_Not_Paid*Values_Entered,Ending_Balance,""), "")</f>
        <v>42091.002317612758</v>
      </c>
    </row>
    <row r="24" spans="2:8" x14ac:dyDescent="0.15">
      <c r="B24" s="4">
        <f>IFERROR(IF(Loan_Not_Paid*Values_Entered,Payment_Number,""), "")</f>
        <v>12</v>
      </c>
      <c r="C24" s="3">
        <f>IFERROR(IF(Loan_Not_Paid*Values_Entered,Payment_Date,""), "")</f>
        <v>44682</v>
      </c>
      <c r="D24" s="5">
        <f>IFERROR(IF(Loan_Not_Paid*Values_Entered,Beginning_Balance,""), "")</f>
        <v>42091.002317612758</v>
      </c>
      <c r="E24" s="5">
        <f>IFERROR(IF(Loan_Not_Paid*Values_Entered,Monthly_Payment,""), "")</f>
        <v>346.37074225114094</v>
      </c>
      <c r="F24" s="5">
        <f>IFERROR(IF(Loan_Not_Paid*Values_Entered,Principal,""), "")</f>
        <v>172.7453576909885</v>
      </c>
      <c r="G24" s="5">
        <f>IFERROR(IF(Loan_Not_Paid*Values_Entered,Interest,""), "")</f>
        <v>173.6253845601525</v>
      </c>
      <c r="H24" s="5">
        <f>IFERROR(IF(Loan_Not_Paid*Values_Entered,Ending_Balance,""), "")</f>
        <v>41918.256959921775</v>
      </c>
    </row>
    <row r="25" spans="2:8" x14ac:dyDescent="0.15">
      <c r="B25" s="4">
        <f>IFERROR(IF(Loan_Not_Paid*Values_Entered,Payment_Number,""), "")</f>
        <v>13</v>
      </c>
      <c r="C25" s="3">
        <f>IFERROR(IF(Loan_Not_Paid*Values_Entered,Payment_Date,""), "")</f>
        <v>44713</v>
      </c>
      <c r="D25" s="5">
        <f>IFERROR(IF(Loan_Not_Paid*Values_Entered,Beginning_Balance,""), "")</f>
        <v>41918.256959921775</v>
      </c>
      <c r="E25" s="5">
        <f>IFERROR(IF(Loan_Not_Paid*Values_Entered,Monthly_Payment,""), "")</f>
        <v>346.37074225114094</v>
      </c>
      <c r="F25" s="5">
        <f>IFERROR(IF(Loan_Not_Paid*Values_Entered,Principal,""), "")</f>
        <v>173.45793229146383</v>
      </c>
      <c r="G25" s="5">
        <f>IFERROR(IF(Loan_Not_Paid*Values_Entered,Interest,""), "")</f>
        <v>172.91280995967716</v>
      </c>
      <c r="H25" s="5">
        <f>IFERROR(IF(Loan_Not_Paid*Values_Entered,Ending_Balance,""), "")</f>
        <v>41744.799027630317</v>
      </c>
    </row>
    <row r="26" spans="2:8" x14ac:dyDescent="0.15">
      <c r="B26" s="4">
        <f>IFERROR(IF(Loan_Not_Paid*Values_Entered,Payment_Number,""), "")</f>
        <v>14</v>
      </c>
      <c r="C26" s="3">
        <f>IFERROR(IF(Loan_Not_Paid*Values_Entered,Payment_Date,""), "")</f>
        <v>44743</v>
      </c>
      <c r="D26" s="5">
        <f>IFERROR(IF(Loan_Not_Paid*Values_Entered,Beginning_Balance,""), "")</f>
        <v>41744.799027630317</v>
      </c>
      <c r="E26" s="5">
        <f>IFERROR(IF(Loan_Not_Paid*Values_Entered,Monthly_Payment,""), "")</f>
        <v>346.37074225114094</v>
      </c>
      <c r="F26" s="5">
        <f>IFERROR(IF(Loan_Not_Paid*Values_Entered,Principal,""), "")</f>
        <v>174.1734462621661</v>
      </c>
      <c r="G26" s="5">
        <f>IFERROR(IF(Loan_Not_Paid*Values_Entered,Interest,""), "")</f>
        <v>172.19729598897482</v>
      </c>
      <c r="H26" s="5">
        <f>IFERROR(IF(Loan_Not_Paid*Values_Entered,Ending_Balance,""), "")</f>
        <v>41570.625581368156</v>
      </c>
    </row>
    <row r="27" spans="2:8" x14ac:dyDescent="0.15">
      <c r="B27" s="4">
        <f>IFERROR(IF(Loan_Not_Paid*Values_Entered,Payment_Number,""), "")</f>
        <v>15</v>
      </c>
      <c r="C27" s="3">
        <f>IFERROR(IF(Loan_Not_Paid*Values_Entered,Payment_Date,""), "")</f>
        <v>44774</v>
      </c>
      <c r="D27" s="5">
        <f>IFERROR(IF(Loan_Not_Paid*Values_Entered,Beginning_Balance,""), "")</f>
        <v>41570.625581368156</v>
      </c>
      <c r="E27" s="5">
        <f>IFERROR(IF(Loan_Not_Paid*Values_Entered,Monthly_Payment,""), "")</f>
        <v>346.37074225114094</v>
      </c>
      <c r="F27" s="5">
        <f>IFERROR(IF(Loan_Not_Paid*Values_Entered,Principal,""), "")</f>
        <v>174.89191172799755</v>
      </c>
      <c r="G27" s="5">
        <f>IFERROR(IF(Loan_Not_Paid*Values_Entered,Interest,""), "")</f>
        <v>171.47883052314342</v>
      </c>
      <c r="H27" s="5">
        <f>IFERROR(IF(Loan_Not_Paid*Values_Entered,Ending_Balance,""), "")</f>
        <v>41395.733669640154</v>
      </c>
    </row>
    <row r="28" spans="2:8" x14ac:dyDescent="0.15">
      <c r="B28" s="4">
        <f>IFERROR(IF(Loan_Not_Paid*Values_Entered,Payment_Number,""), "")</f>
        <v>16</v>
      </c>
      <c r="C28" s="3">
        <f>IFERROR(IF(Loan_Not_Paid*Values_Entered,Payment_Date,""), "")</f>
        <v>44805</v>
      </c>
      <c r="D28" s="5">
        <f>IFERROR(IF(Loan_Not_Paid*Values_Entered,Beginning_Balance,""), "")</f>
        <v>41395.733669640154</v>
      </c>
      <c r="E28" s="5">
        <f>IFERROR(IF(Loan_Not_Paid*Values_Entered,Monthly_Payment,""), "")</f>
        <v>346.37074225114094</v>
      </c>
      <c r="F28" s="5">
        <f>IFERROR(IF(Loan_Not_Paid*Values_Entered,Principal,""), "")</f>
        <v>175.61334086387555</v>
      </c>
      <c r="G28" s="5">
        <f>IFERROR(IF(Loan_Not_Paid*Values_Entered,Interest,""), "")</f>
        <v>170.75740138726542</v>
      </c>
      <c r="H28" s="5">
        <f>IFERROR(IF(Loan_Not_Paid*Values_Entered,Ending_Balance,""), "")</f>
        <v>41220.120328776291</v>
      </c>
    </row>
    <row r="29" spans="2:8" x14ac:dyDescent="0.15">
      <c r="B29" s="4">
        <f>IFERROR(IF(Loan_Not_Paid*Values_Entered,Payment_Number,""), "")</f>
        <v>17</v>
      </c>
      <c r="C29" s="3">
        <f>IFERROR(IF(Loan_Not_Paid*Values_Entered,Payment_Date,""), "")</f>
        <v>44835</v>
      </c>
      <c r="D29" s="5">
        <f>IFERROR(IF(Loan_Not_Paid*Values_Entered,Beginning_Balance,""), "")</f>
        <v>41220.120328776291</v>
      </c>
      <c r="E29" s="5">
        <f>IFERROR(IF(Loan_Not_Paid*Values_Entered,Monthly_Payment,""), "")</f>
        <v>346.37074225114094</v>
      </c>
      <c r="F29" s="5">
        <f>IFERROR(IF(Loan_Not_Paid*Values_Entered,Principal,""), "")</f>
        <v>176.33774589493905</v>
      </c>
      <c r="G29" s="5">
        <f>IFERROR(IF(Loan_Not_Paid*Values_Entered,Interest,""), "")</f>
        <v>170.03299635620195</v>
      </c>
      <c r="H29" s="5">
        <f>IFERROR(IF(Loan_Not_Paid*Values_Entered,Ending_Balance,""), "")</f>
        <v>41043.782582881351</v>
      </c>
    </row>
    <row r="30" spans="2:8" x14ac:dyDescent="0.15">
      <c r="B30" s="4">
        <f>IFERROR(IF(Loan_Not_Paid*Values_Entered,Payment_Number,""), "")</f>
        <v>18</v>
      </c>
      <c r="C30" s="3">
        <f>IFERROR(IF(Loan_Not_Paid*Values_Entered,Payment_Date,""), "")</f>
        <v>44866</v>
      </c>
      <c r="D30" s="5">
        <f>IFERROR(IF(Loan_Not_Paid*Values_Entered,Beginning_Balance,""), "")</f>
        <v>41043.782582881351</v>
      </c>
      <c r="E30" s="5">
        <f>IFERROR(IF(Loan_Not_Paid*Values_Entered,Monthly_Payment,""), "")</f>
        <v>346.37074225114094</v>
      </c>
      <c r="F30" s="5">
        <f>IFERROR(IF(Loan_Not_Paid*Values_Entered,Principal,""), "")</f>
        <v>177.06513909675567</v>
      </c>
      <c r="G30" s="5">
        <f>IFERROR(IF(Loan_Not_Paid*Values_Entered,Interest,""), "")</f>
        <v>169.3056031543853</v>
      </c>
      <c r="H30" s="5">
        <f>IFERROR(IF(Loan_Not_Paid*Values_Entered,Ending_Balance,""), "")</f>
        <v>40866.717443784604</v>
      </c>
    </row>
    <row r="31" spans="2:8" x14ac:dyDescent="0.15">
      <c r="B31" s="4">
        <f>IFERROR(IF(Loan_Not_Paid*Values_Entered,Payment_Number,""), "")</f>
        <v>19</v>
      </c>
      <c r="C31" s="3">
        <f>IFERROR(IF(Loan_Not_Paid*Values_Entered,Payment_Date,""), "")</f>
        <v>44896</v>
      </c>
      <c r="D31" s="5">
        <f>IFERROR(IF(Loan_Not_Paid*Values_Entered,Beginning_Balance,""), "")</f>
        <v>40866.717443784604</v>
      </c>
      <c r="E31" s="5">
        <f>IFERROR(IF(Loan_Not_Paid*Values_Entered,Monthly_Payment,""), "")</f>
        <v>346.37074225114094</v>
      </c>
      <c r="F31" s="5">
        <f>IFERROR(IF(Loan_Not_Paid*Values_Entered,Principal,""), "")</f>
        <v>177.79553279552977</v>
      </c>
      <c r="G31" s="5">
        <f>IFERROR(IF(Loan_Not_Paid*Values_Entered,Interest,""), "")</f>
        <v>168.5752094556112</v>
      </c>
      <c r="H31" s="5">
        <f>IFERROR(IF(Loan_Not_Paid*Values_Entered,Ending_Balance,""), "")</f>
        <v>40688.921910989069</v>
      </c>
    </row>
    <row r="32" spans="2:8" x14ac:dyDescent="0.15">
      <c r="B32" s="4">
        <f>IFERROR(IF(Loan_Not_Paid*Values_Entered,Payment_Number,""), "")</f>
        <v>20</v>
      </c>
      <c r="C32" s="3">
        <f>IFERROR(IF(Loan_Not_Paid*Values_Entered,Payment_Date,""), "")</f>
        <v>44927</v>
      </c>
      <c r="D32" s="5">
        <f>IFERROR(IF(Loan_Not_Paid*Values_Entered,Beginning_Balance,""), "")</f>
        <v>40688.921910989069</v>
      </c>
      <c r="E32" s="5">
        <f>IFERROR(IF(Loan_Not_Paid*Values_Entered,Monthly_Payment,""), "")</f>
        <v>346.37074225114094</v>
      </c>
      <c r="F32" s="5">
        <f>IFERROR(IF(Loan_Not_Paid*Values_Entered,Principal,""), "")</f>
        <v>178.52893936831131</v>
      </c>
      <c r="G32" s="5">
        <f>IFERROR(IF(Loan_Not_Paid*Values_Entered,Interest,""), "")</f>
        <v>167.84180288282963</v>
      </c>
      <c r="H32" s="5">
        <f>IFERROR(IF(Loan_Not_Paid*Values_Entered,Ending_Balance,""), "")</f>
        <v>40510.392971620771</v>
      </c>
    </row>
    <row r="33" spans="2:8" x14ac:dyDescent="0.15">
      <c r="B33" s="4">
        <f>IFERROR(IF(Loan_Not_Paid*Values_Entered,Payment_Number,""), "")</f>
        <v>21</v>
      </c>
      <c r="C33" s="3">
        <f>IFERROR(IF(Loan_Not_Paid*Values_Entered,Payment_Date,""), "")</f>
        <v>44958</v>
      </c>
      <c r="D33" s="5">
        <f>IFERROR(IF(Loan_Not_Paid*Values_Entered,Beginning_Balance,""), "")</f>
        <v>40510.392971620771</v>
      </c>
      <c r="E33" s="5">
        <f>IFERROR(IF(Loan_Not_Paid*Values_Entered,Monthly_Payment,""), "")</f>
        <v>346.37074225114094</v>
      </c>
      <c r="F33" s="5">
        <f>IFERROR(IF(Loan_Not_Paid*Values_Entered,Principal,""), "")</f>
        <v>179.26537124320561</v>
      </c>
      <c r="G33" s="5">
        <f>IFERROR(IF(Loan_Not_Paid*Values_Entered,Interest,""), "")</f>
        <v>167.10537100793533</v>
      </c>
      <c r="H33" s="5">
        <f>IFERROR(IF(Loan_Not_Paid*Values_Entered,Ending_Balance,""), "")</f>
        <v>40331.127600377564</v>
      </c>
    </row>
    <row r="34" spans="2:8" x14ac:dyDescent="0.15">
      <c r="B34" s="4">
        <f>IFERROR(IF(Loan_Not_Paid*Values_Entered,Payment_Number,""), "")</f>
        <v>22</v>
      </c>
      <c r="C34" s="3">
        <f>IFERROR(IF(Loan_Not_Paid*Values_Entered,Payment_Date,""), "")</f>
        <v>44986</v>
      </c>
      <c r="D34" s="5">
        <f>IFERROR(IF(Loan_Not_Paid*Values_Entered,Beginning_Balance,""), "")</f>
        <v>40331.127600377564</v>
      </c>
      <c r="E34" s="5">
        <f>IFERROR(IF(Loan_Not_Paid*Values_Entered,Monthly_Payment,""), "")</f>
        <v>346.37074225114094</v>
      </c>
      <c r="F34" s="5">
        <f>IFERROR(IF(Loan_Not_Paid*Values_Entered,Principal,""), "")</f>
        <v>180.00484089958383</v>
      </c>
      <c r="G34" s="5">
        <f>IFERROR(IF(Loan_Not_Paid*Values_Entered,Interest,""), "")</f>
        <v>166.36590135155714</v>
      </c>
      <c r="H34" s="5">
        <f>IFERROR(IF(Loan_Not_Paid*Values_Entered,Ending_Balance,""), "")</f>
        <v>40151.122759477999</v>
      </c>
    </row>
    <row r="35" spans="2:8" x14ac:dyDescent="0.15">
      <c r="B35" s="4">
        <f>IFERROR(IF(Loan_Not_Paid*Values_Entered,Payment_Number,""), "")</f>
        <v>23</v>
      </c>
      <c r="C35" s="3">
        <f>IFERROR(IF(Loan_Not_Paid*Values_Entered,Payment_Date,""), "")</f>
        <v>45017</v>
      </c>
      <c r="D35" s="5">
        <f>IFERROR(IF(Loan_Not_Paid*Values_Entered,Beginning_Balance,""), "")</f>
        <v>40151.122759477999</v>
      </c>
      <c r="E35" s="5">
        <f>IFERROR(IF(Loan_Not_Paid*Values_Entered,Monthly_Payment,""), "")</f>
        <v>346.37074225114094</v>
      </c>
      <c r="F35" s="5">
        <f>IFERROR(IF(Loan_Not_Paid*Values_Entered,Principal,""), "")</f>
        <v>180.74736086829463</v>
      </c>
      <c r="G35" s="5">
        <f>IFERROR(IF(Loan_Not_Paid*Values_Entered,Interest,""), "")</f>
        <v>165.62338138284633</v>
      </c>
      <c r="H35" s="5">
        <f>IFERROR(IF(Loan_Not_Paid*Values_Entered,Ending_Balance,""), "")</f>
        <v>39970.3753986097</v>
      </c>
    </row>
    <row r="36" spans="2:8" x14ac:dyDescent="0.15">
      <c r="B36" s="4">
        <f>IFERROR(IF(Loan_Not_Paid*Values_Entered,Payment_Number,""), "")</f>
        <v>24</v>
      </c>
      <c r="C36" s="3">
        <f>IFERROR(IF(Loan_Not_Paid*Values_Entered,Payment_Date,""), "")</f>
        <v>45047</v>
      </c>
      <c r="D36" s="5">
        <f>IFERROR(IF(Loan_Not_Paid*Values_Entered,Beginning_Balance,""), "")</f>
        <v>39970.3753986097</v>
      </c>
      <c r="E36" s="5">
        <f>IFERROR(IF(Loan_Not_Paid*Values_Entered,Monthly_Payment,""), "")</f>
        <v>346.37074225114094</v>
      </c>
      <c r="F36" s="5">
        <f>IFERROR(IF(Loan_Not_Paid*Values_Entered,Principal,""), "")</f>
        <v>181.49294373187632</v>
      </c>
      <c r="G36" s="5">
        <f>IFERROR(IF(Loan_Not_Paid*Values_Entered,Interest,""), "")</f>
        <v>164.87779851926459</v>
      </c>
      <c r="H36" s="5">
        <f>IFERROR(IF(Loan_Not_Paid*Values_Entered,Ending_Balance,""), "")</f>
        <v>39788.882454877821</v>
      </c>
    </row>
    <row r="37" spans="2:8" x14ac:dyDescent="0.15">
      <c r="B37" s="4">
        <f>IFERROR(IF(Loan_Not_Paid*Values_Entered,Payment_Number,""), "")</f>
        <v>25</v>
      </c>
      <c r="C37" s="3">
        <f>IFERROR(IF(Loan_Not_Paid*Values_Entered,Payment_Date,""), "")</f>
        <v>45078</v>
      </c>
      <c r="D37" s="5">
        <f>IFERROR(IF(Loan_Not_Paid*Values_Entered,Beginning_Balance,""), "")</f>
        <v>39788.882454877821</v>
      </c>
      <c r="E37" s="5">
        <f>IFERROR(IF(Loan_Not_Paid*Values_Entered,Monthly_Payment,""), "")</f>
        <v>346.37074225114094</v>
      </c>
      <c r="F37" s="5">
        <f>IFERROR(IF(Loan_Not_Paid*Values_Entered,Principal,""), "")</f>
        <v>182.24160212477034</v>
      </c>
      <c r="G37" s="5">
        <f>IFERROR(IF(Loan_Not_Paid*Values_Entered,Interest,""), "")</f>
        <v>164.1291401263706</v>
      </c>
      <c r="H37" s="5">
        <f>IFERROR(IF(Loan_Not_Paid*Values_Entered,Ending_Balance,""), "")</f>
        <v>39606.640852753058</v>
      </c>
    </row>
    <row r="38" spans="2:8" x14ac:dyDescent="0.15">
      <c r="B38" s="4">
        <f>IFERROR(IF(Loan_Not_Paid*Values_Entered,Payment_Number,""), "")</f>
        <v>26</v>
      </c>
      <c r="C38" s="3">
        <f>IFERROR(IF(Loan_Not_Paid*Values_Entered,Payment_Date,""), "")</f>
        <v>45108</v>
      </c>
      <c r="D38" s="5">
        <f>IFERROR(IF(Loan_Not_Paid*Values_Entered,Beginning_Balance,""), "")</f>
        <v>39606.640852753058</v>
      </c>
      <c r="E38" s="5">
        <f>IFERROR(IF(Loan_Not_Paid*Values_Entered,Monthly_Payment,""), "")</f>
        <v>346.37074225114094</v>
      </c>
      <c r="F38" s="5">
        <f>IFERROR(IF(Loan_Not_Paid*Values_Entered,Principal,""), "")</f>
        <v>182.99334873353504</v>
      </c>
      <c r="G38" s="5">
        <f>IFERROR(IF(Loan_Not_Paid*Values_Entered,Interest,""), "")</f>
        <v>163.37739351760595</v>
      </c>
      <c r="H38" s="5">
        <f>IFERROR(IF(Loan_Not_Paid*Values_Entered,Ending_Balance,""), "")</f>
        <v>39423.647504019529</v>
      </c>
    </row>
    <row r="39" spans="2:8" x14ac:dyDescent="0.15">
      <c r="B39" s="4">
        <f>IFERROR(IF(Loan_Not_Paid*Values_Entered,Payment_Number,""), "")</f>
        <v>27</v>
      </c>
      <c r="C39" s="3">
        <f>IFERROR(IF(Loan_Not_Paid*Values_Entered,Payment_Date,""), "")</f>
        <v>45139</v>
      </c>
      <c r="D39" s="5">
        <f>IFERROR(IF(Loan_Not_Paid*Values_Entered,Beginning_Balance,""), "")</f>
        <v>39423.647504019529</v>
      </c>
      <c r="E39" s="5">
        <f>IFERROR(IF(Loan_Not_Paid*Values_Entered,Monthly_Payment,""), "")</f>
        <v>346.37074225114094</v>
      </c>
      <c r="F39" s="5">
        <f>IFERROR(IF(Loan_Not_Paid*Values_Entered,Principal,""), "")</f>
        <v>183.74819629706087</v>
      </c>
      <c r="G39" s="5">
        <f>IFERROR(IF(Loan_Not_Paid*Values_Entered,Interest,""), "")</f>
        <v>162.62254595408012</v>
      </c>
      <c r="H39" s="5">
        <f>IFERROR(IF(Loan_Not_Paid*Values_Entered,Ending_Balance,""), "")</f>
        <v>39239.899307722473</v>
      </c>
    </row>
    <row r="40" spans="2:8" x14ac:dyDescent="0.15">
      <c r="B40" s="4">
        <f>IFERROR(IF(Loan_Not_Paid*Values_Entered,Payment_Number,""), "")</f>
        <v>28</v>
      </c>
      <c r="C40" s="3">
        <f>IFERROR(IF(Loan_Not_Paid*Values_Entered,Payment_Date,""), "")</f>
        <v>45170</v>
      </c>
      <c r="D40" s="5">
        <f>IFERROR(IF(Loan_Not_Paid*Values_Entered,Beginning_Balance,""), "")</f>
        <v>39239.899307722473</v>
      </c>
      <c r="E40" s="5">
        <f>IFERROR(IF(Loan_Not_Paid*Values_Entered,Monthly_Payment,""), "")</f>
        <v>346.37074225114094</v>
      </c>
      <c r="F40" s="5">
        <f>IFERROR(IF(Loan_Not_Paid*Values_Entered,Principal,""), "")</f>
        <v>184.50615760678622</v>
      </c>
      <c r="G40" s="5">
        <f>IFERROR(IF(Loan_Not_Paid*Values_Entered,Interest,""), "")</f>
        <v>161.86458464435472</v>
      </c>
      <c r="H40" s="5">
        <f>IFERROR(IF(Loan_Not_Paid*Values_Entered,Ending_Balance,""), "")</f>
        <v>39055.393150115691</v>
      </c>
    </row>
    <row r="41" spans="2:8" x14ac:dyDescent="0.15">
      <c r="B41" s="4">
        <f>IFERROR(IF(Loan_Not_Paid*Values_Entered,Payment_Number,""), "")</f>
        <v>29</v>
      </c>
      <c r="C41" s="3">
        <f>IFERROR(IF(Loan_Not_Paid*Values_Entered,Payment_Date,""), "")</f>
        <v>45200</v>
      </c>
      <c r="D41" s="5">
        <f>IFERROR(IF(Loan_Not_Paid*Values_Entered,Beginning_Balance,""), "")</f>
        <v>39055.393150115691</v>
      </c>
      <c r="E41" s="5">
        <f>IFERROR(IF(Loan_Not_Paid*Values_Entered,Monthly_Payment,""), "")</f>
        <v>346.37074225114094</v>
      </c>
      <c r="F41" s="5">
        <f>IFERROR(IF(Loan_Not_Paid*Values_Entered,Principal,""), "")</f>
        <v>185.26724550691421</v>
      </c>
      <c r="G41" s="5">
        <f>IFERROR(IF(Loan_Not_Paid*Values_Entered,Interest,""), "")</f>
        <v>161.10349674422676</v>
      </c>
      <c r="H41" s="5">
        <f>IFERROR(IF(Loan_Not_Paid*Values_Entered,Ending_Balance,""), "")</f>
        <v>38870.125904608773</v>
      </c>
    </row>
    <row r="42" spans="2:8" x14ac:dyDescent="0.15">
      <c r="B42" s="4">
        <f>IFERROR(IF(Loan_Not_Paid*Values_Entered,Payment_Number,""), "")</f>
        <v>30</v>
      </c>
      <c r="C42" s="3">
        <f>IFERROR(IF(Loan_Not_Paid*Values_Entered,Payment_Date,""), "")</f>
        <v>45231</v>
      </c>
      <c r="D42" s="5">
        <f>IFERROR(IF(Loan_Not_Paid*Values_Entered,Beginning_Balance,""), "")</f>
        <v>38870.125904608773</v>
      </c>
      <c r="E42" s="5">
        <f>IFERROR(IF(Loan_Not_Paid*Values_Entered,Monthly_Payment,""), "")</f>
        <v>346.37074225114094</v>
      </c>
      <c r="F42" s="5">
        <f>IFERROR(IF(Loan_Not_Paid*Values_Entered,Principal,""), "")</f>
        <v>186.03147289463021</v>
      </c>
      <c r="G42" s="5">
        <f>IFERROR(IF(Loan_Not_Paid*Values_Entered,Interest,""), "")</f>
        <v>160.33926935651075</v>
      </c>
      <c r="H42" s="5">
        <f>IFERROR(IF(Loan_Not_Paid*Values_Entered,Ending_Balance,""), "")</f>
        <v>38684.094431714155</v>
      </c>
    </row>
    <row r="43" spans="2:8" x14ac:dyDescent="0.15">
      <c r="B43" s="4">
        <f>IFERROR(IF(Loan_Not_Paid*Values_Entered,Payment_Number,""), "")</f>
        <v>31</v>
      </c>
      <c r="C43" s="3">
        <f>IFERROR(IF(Loan_Not_Paid*Values_Entered,Payment_Date,""), "")</f>
        <v>45261</v>
      </c>
      <c r="D43" s="5">
        <f>IFERROR(IF(Loan_Not_Paid*Values_Entered,Beginning_Balance,""), "")</f>
        <v>38684.094431714155</v>
      </c>
      <c r="E43" s="5">
        <f>IFERROR(IF(Loan_Not_Paid*Values_Entered,Monthly_Payment,""), "")</f>
        <v>346.37074225114094</v>
      </c>
      <c r="F43" s="5">
        <f>IFERROR(IF(Loan_Not_Paid*Values_Entered,Principal,""), "")</f>
        <v>186.79885272032058</v>
      </c>
      <c r="G43" s="5">
        <f>IFERROR(IF(Loan_Not_Paid*Values_Entered,Interest,""), "")</f>
        <v>159.57188953082036</v>
      </c>
      <c r="H43" s="5">
        <f>IFERROR(IF(Loan_Not_Paid*Values_Entered,Ending_Balance,""), "")</f>
        <v>38497.295578993842</v>
      </c>
    </row>
    <row r="44" spans="2:8" x14ac:dyDescent="0.15">
      <c r="B44" s="4">
        <f>IFERROR(IF(Loan_Not_Paid*Values_Entered,Payment_Number,""), "")</f>
        <v>32</v>
      </c>
      <c r="C44" s="3">
        <f>IFERROR(IF(Loan_Not_Paid*Values_Entered,Payment_Date,""), "")</f>
        <v>45292</v>
      </c>
      <c r="D44" s="5">
        <f>IFERROR(IF(Loan_Not_Paid*Values_Entered,Beginning_Balance,""), "")</f>
        <v>38497.295578993842</v>
      </c>
      <c r="E44" s="5">
        <f>IFERROR(IF(Loan_Not_Paid*Values_Entered,Monthly_Payment,""), "")</f>
        <v>346.37074225114094</v>
      </c>
      <c r="F44" s="5">
        <f>IFERROR(IF(Loan_Not_Paid*Values_Entered,Principal,""), "")</f>
        <v>187.56939798779189</v>
      </c>
      <c r="G44" s="5">
        <f>IFERROR(IF(Loan_Not_Paid*Values_Entered,Interest,""), "")</f>
        <v>158.80134426334902</v>
      </c>
      <c r="H44" s="5">
        <f>IFERROR(IF(Loan_Not_Paid*Values_Entered,Ending_Balance,""), "")</f>
        <v>38309.726181006052</v>
      </c>
    </row>
    <row r="45" spans="2:8" x14ac:dyDescent="0.15">
      <c r="B45" s="4">
        <f>IFERROR(IF(Loan_Not_Paid*Values_Entered,Payment_Number,""), "")</f>
        <v>33</v>
      </c>
      <c r="C45" s="3">
        <f>IFERROR(IF(Loan_Not_Paid*Values_Entered,Payment_Date,""), "")</f>
        <v>45323</v>
      </c>
      <c r="D45" s="5">
        <f>IFERROR(IF(Loan_Not_Paid*Values_Entered,Beginning_Balance,""), "")</f>
        <v>38309.726181006052</v>
      </c>
      <c r="E45" s="5">
        <f>IFERROR(IF(Loan_Not_Paid*Values_Entered,Monthly_Payment,""), "")</f>
        <v>346.37074225114094</v>
      </c>
      <c r="F45" s="5">
        <f>IFERROR(IF(Loan_Not_Paid*Values_Entered,Principal,""), "")</f>
        <v>188.34312175449153</v>
      </c>
      <c r="G45" s="5">
        <f>IFERROR(IF(Loan_Not_Paid*Values_Entered,Interest,""), "")</f>
        <v>158.0276204966494</v>
      </c>
      <c r="H45" s="5">
        <f>IFERROR(IF(Loan_Not_Paid*Values_Entered,Ending_Balance,""), "")</f>
        <v>38121.383059251559</v>
      </c>
    </row>
    <row r="46" spans="2:8" x14ac:dyDescent="0.15">
      <c r="B46" s="4">
        <f>IFERROR(IF(Loan_Not_Paid*Values_Entered,Payment_Number,""), "")</f>
        <v>34</v>
      </c>
      <c r="C46" s="3">
        <f>IFERROR(IF(Loan_Not_Paid*Values_Entered,Payment_Date,""), "")</f>
        <v>45352</v>
      </c>
      <c r="D46" s="5">
        <f>IFERROR(IF(Loan_Not_Paid*Values_Entered,Beginning_Balance,""), "")</f>
        <v>38121.383059251559</v>
      </c>
      <c r="E46" s="5">
        <f>IFERROR(IF(Loan_Not_Paid*Values_Entered,Monthly_Payment,""), "")</f>
        <v>346.37074225114094</v>
      </c>
      <c r="F46" s="5">
        <f>IFERROR(IF(Loan_Not_Paid*Values_Entered,Principal,""), "")</f>
        <v>189.12003713172882</v>
      </c>
      <c r="G46" s="5">
        <f>IFERROR(IF(Loan_Not_Paid*Values_Entered,Interest,""), "")</f>
        <v>157.25070511941215</v>
      </c>
      <c r="H46" s="5">
        <f>IFERROR(IF(Loan_Not_Paid*Values_Entered,Ending_Balance,""), "")</f>
        <v>37932.263022119841</v>
      </c>
    </row>
    <row r="47" spans="2:8" x14ac:dyDescent="0.15">
      <c r="B47" s="4">
        <f>IFERROR(IF(Loan_Not_Paid*Values_Entered,Payment_Number,""), "")</f>
        <v>35</v>
      </c>
      <c r="C47" s="3">
        <f>IFERROR(IF(Loan_Not_Paid*Values_Entered,Payment_Date,""), "")</f>
        <v>45383</v>
      </c>
      <c r="D47" s="5">
        <f>IFERROR(IF(Loan_Not_Paid*Values_Entered,Beginning_Balance,""), "")</f>
        <v>37932.263022119841</v>
      </c>
      <c r="E47" s="5">
        <f>IFERROR(IF(Loan_Not_Paid*Values_Entered,Monthly_Payment,""), "")</f>
        <v>346.37074225114094</v>
      </c>
      <c r="F47" s="5">
        <f>IFERROR(IF(Loan_Not_Paid*Values_Entered,Principal,""), "")</f>
        <v>189.9001572848972</v>
      </c>
      <c r="G47" s="5">
        <f>IFERROR(IF(Loan_Not_Paid*Values_Entered,Interest,""), "")</f>
        <v>156.47058496624376</v>
      </c>
      <c r="H47" s="5">
        <f>IFERROR(IF(Loan_Not_Paid*Values_Entered,Ending_Balance,""), "")</f>
        <v>37742.362864834955</v>
      </c>
    </row>
    <row r="48" spans="2:8" x14ac:dyDescent="0.15">
      <c r="B48" s="4">
        <f>IFERROR(IF(Loan_Not_Paid*Values_Entered,Payment_Number,""), "")</f>
        <v>36</v>
      </c>
      <c r="C48" s="3">
        <f>IFERROR(IF(Loan_Not_Paid*Values_Entered,Payment_Date,""), "")</f>
        <v>45413</v>
      </c>
      <c r="D48" s="5">
        <f>IFERROR(IF(Loan_Not_Paid*Values_Entered,Beginning_Balance,""), "")</f>
        <v>37742.362864834955</v>
      </c>
      <c r="E48" s="5">
        <f>IFERROR(IF(Loan_Not_Paid*Values_Entered,Monthly_Payment,""), "")</f>
        <v>346.37074225114094</v>
      </c>
      <c r="F48" s="5">
        <f>IFERROR(IF(Loan_Not_Paid*Values_Entered,Principal,""), "")</f>
        <v>190.6834954336974</v>
      </c>
      <c r="G48" s="5">
        <f>IFERROR(IF(Loan_Not_Paid*Values_Entered,Interest,""), "")</f>
        <v>155.68724681744354</v>
      </c>
      <c r="H48" s="5">
        <f>IFERROR(IF(Loan_Not_Paid*Values_Entered,Ending_Balance,""), "")</f>
        <v>37551.679369401267</v>
      </c>
    </row>
    <row r="49" spans="2:8" x14ac:dyDescent="0.15">
      <c r="B49" s="16">
        <f>IFERROR(IF(Loan_Not_Paid*Values_Entered,Payment_Number,""), "")</f>
        <v>37</v>
      </c>
      <c r="C49" s="17">
        <f>IFERROR(IF(Loan_Not_Paid*Values_Entered,Payment_Date,""), "")</f>
        <v>45444</v>
      </c>
      <c r="D49" s="18">
        <f>IFERROR(IF(Loan_Not_Paid*Values_Entered,Beginning_Balance,""), "")</f>
        <v>37551.679369401267</v>
      </c>
      <c r="E49" s="5">
        <f>IFERROR(IF(Loan_Not_Paid*Values_Entered,Monthly_Payment,""), "")</f>
        <v>346.37074225114094</v>
      </c>
      <c r="F49" s="5">
        <f>IFERROR(IF(Loan_Not_Paid*Values_Entered,Principal,""), "")</f>
        <v>191.47006485236142</v>
      </c>
      <c r="G49" s="5">
        <f>IFERROR(IF(Loan_Not_Paid*Values_Entered,Interest,""), "")</f>
        <v>154.90067739877955</v>
      </c>
      <c r="H49" s="5">
        <f>IFERROR(IF(Loan_Not_Paid*Values_Entered,Ending_Balance,""), "")</f>
        <v>37360.209304548902</v>
      </c>
    </row>
    <row r="50" spans="2:8" x14ac:dyDescent="0.15">
      <c r="B50" s="4">
        <f>IFERROR(IF(Loan_Not_Paid*Values_Entered,Payment_Number,""), "")</f>
        <v>38</v>
      </c>
      <c r="C50" s="3">
        <f>IFERROR(IF(Loan_Not_Paid*Values_Entered,Payment_Date,""), "")</f>
        <v>45474</v>
      </c>
      <c r="D50" s="5">
        <f>IFERROR(IF(Loan_Not_Paid*Values_Entered,Beginning_Balance,""), "")</f>
        <v>37360.209304548902</v>
      </c>
      <c r="E50" s="5">
        <f>IFERROR(IF(Loan_Not_Paid*Values_Entered,Monthly_Payment,""), "")</f>
        <v>346.37074225114094</v>
      </c>
      <c r="F50" s="18">
        <f>IFERROR(IF(Loan_Not_Paid*Values_Entered,Principal,""), "")</f>
        <v>192.25987886987738</v>
      </c>
      <c r="G50" s="18">
        <f>IFERROR(IF(Loan_Not_Paid*Values_Entered,Interest,""), "")</f>
        <v>154.11086338126353</v>
      </c>
      <c r="H50" s="5">
        <f>IFERROR(IF(Loan_Not_Paid*Values_Entered,Ending_Balance,""), "")</f>
        <v>37167.949425679035</v>
      </c>
    </row>
    <row r="51" spans="2:8" x14ac:dyDescent="0.15">
      <c r="B51" s="4">
        <f>IFERROR(IF(Loan_Not_Paid*Values_Entered,Payment_Number,""), "")</f>
        <v>39</v>
      </c>
      <c r="C51" s="3">
        <f>IFERROR(IF(Loan_Not_Paid*Values_Entered,Payment_Date,""), "")</f>
        <v>45505</v>
      </c>
      <c r="D51" s="5">
        <f>IFERROR(IF(Loan_Not_Paid*Values_Entered,Beginning_Balance,""), "")</f>
        <v>37167.949425679035</v>
      </c>
      <c r="E51" s="5">
        <f>IFERROR(IF(Loan_Not_Paid*Values_Entered,Monthly_Payment,""), "")</f>
        <v>346.37074225114094</v>
      </c>
      <c r="F51" s="18">
        <f>IFERROR(IF(Loan_Not_Paid*Values_Entered,Principal,""), "")</f>
        <v>193.05295087021562</v>
      </c>
      <c r="G51" s="18">
        <f>IFERROR(IF(Loan_Not_Paid*Values_Entered,Interest,""), "")</f>
        <v>153.31779138092534</v>
      </c>
      <c r="H51" s="5">
        <f>IFERROR(IF(Loan_Not_Paid*Values_Entered,Ending_Balance,""), "")</f>
        <v>36974.896474808826</v>
      </c>
    </row>
    <row r="52" spans="2:8" x14ac:dyDescent="0.15">
      <c r="B52" s="4">
        <f>IFERROR(IF(Loan_Not_Paid*Values_Entered,Payment_Number,""), "")</f>
        <v>40</v>
      </c>
      <c r="C52" s="3">
        <f>IFERROR(IF(Loan_Not_Paid*Values_Entered,Payment_Date,""), "")</f>
        <v>45536</v>
      </c>
      <c r="D52" s="5">
        <f>IFERROR(IF(Loan_Not_Paid*Values_Entered,Beginning_Balance,""), "")</f>
        <v>36974.896474808826</v>
      </c>
      <c r="E52" s="5">
        <f>IFERROR(IF(Loan_Not_Paid*Values_Entered,Monthly_Payment,""), "")</f>
        <v>346.37074225114094</v>
      </c>
      <c r="F52" s="18">
        <f>IFERROR(IF(Loan_Not_Paid*Values_Entered,Principal,""), "")</f>
        <v>193.84929429255527</v>
      </c>
      <c r="G52" s="18">
        <f>IFERROR(IF(Loan_Not_Paid*Values_Entered,Interest,""), "")</f>
        <v>152.5214479585857</v>
      </c>
      <c r="H52" s="5">
        <f>IFERROR(IF(Loan_Not_Paid*Values_Entered,Ending_Balance,""), "")</f>
        <v>36781.047180516267</v>
      </c>
    </row>
    <row r="53" spans="2:8" x14ac:dyDescent="0.15">
      <c r="B53" s="4">
        <f>IFERROR(IF(Loan_Not_Paid*Values_Entered,Payment_Number,""), "")</f>
        <v>41</v>
      </c>
      <c r="C53" s="3">
        <f>IFERROR(IF(Loan_Not_Paid*Values_Entered,Payment_Date,""), "")</f>
        <v>45566</v>
      </c>
      <c r="D53" s="5">
        <f>IFERROR(IF(Loan_Not_Paid*Values_Entered,Beginning_Balance,""), "")</f>
        <v>36781.047180516267</v>
      </c>
      <c r="E53" s="5">
        <f>IFERROR(IF(Loan_Not_Paid*Values_Entered,Monthly_Payment,""), "")</f>
        <v>346.37074225114094</v>
      </c>
      <c r="F53" s="18">
        <f>IFERROR(IF(Loan_Not_Paid*Values_Entered,Principal,""), "")</f>
        <v>194.64892263151205</v>
      </c>
      <c r="G53" s="18">
        <f>IFERROR(IF(Loan_Not_Paid*Values_Entered,Interest,""), "")</f>
        <v>151.72181961962889</v>
      </c>
      <c r="H53" s="5">
        <f>IFERROR(IF(Loan_Not_Paid*Values_Entered,Ending_Balance,""), "")</f>
        <v>36586.398257884764</v>
      </c>
    </row>
    <row r="54" spans="2:8" x14ac:dyDescent="0.15">
      <c r="B54" s="4">
        <f>IFERROR(IF(Loan_Not_Paid*Values_Entered,Payment_Number,""), "")</f>
        <v>42</v>
      </c>
      <c r="C54" s="3">
        <f>IFERROR(IF(Loan_Not_Paid*Values_Entered,Payment_Date,""), "")</f>
        <v>45597</v>
      </c>
      <c r="D54" s="5">
        <f>IFERROR(IF(Loan_Not_Paid*Values_Entered,Beginning_Balance,""), "")</f>
        <v>36586.398257884764</v>
      </c>
      <c r="E54" s="5">
        <f>IFERROR(IF(Loan_Not_Paid*Values_Entered,Monthly_Payment,""), "")</f>
        <v>346.37074225114094</v>
      </c>
      <c r="F54" s="18">
        <f>IFERROR(IF(Loan_Not_Paid*Values_Entered,Principal,""), "")</f>
        <v>195.45184943736709</v>
      </c>
      <c r="G54" s="18">
        <f>IFERROR(IF(Loan_Not_Paid*Values_Entered,Interest,""), "")</f>
        <v>150.91889281377394</v>
      </c>
      <c r="H54" s="5">
        <f>IFERROR(IF(Loan_Not_Paid*Values_Entered,Ending_Balance,""), "")</f>
        <v>36390.946408447395</v>
      </c>
    </row>
    <row r="55" spans="2:8" x14ac:dyDescent="0.15">
      <c r="B55" s="4">
        <f>IFERROR(IF(Loan_Not_Paid*Values_Entered,Payment_Number,""), "")</f>
        <v>43</v>
      </c>
      <c r="C55" s="3">
        <f>IFERROR(IF(Loan_Not_Paid*Values_Entered,Payment_Date,""), "")</f>
        <v>45627</v>
      </c>
      <c r="D55" s="5">
        <f>IFERROR(IF(Loan_Not_Paid*Values_Entered,Beginning_Balance,""), "")</f>
        <v>36390.946408447395</v>
      </c>
      <c r="E55" s="5">
        <f>IFERROR(IF(Loan_Not_Paid*Values_Entered,Monthly_Payment,""), "")</f>
        <v>346.37074225114094</v>
      </c>
      <c r="F55" s="18">
        <f>IFERROR(IF(Loan_Not_Paid*Values_Entered,Principal,""), "")</f>
        <v>196.25808831629618</v>
      </c>
      <c r="G55" s="18">
        <f>IFERROR(IF(Loan_Not_Paid*Values_Entered,Interest,""), "")</f>
        <v>150.11265393484473</v>
      </c>
      <c r="H55" s="5">
        <f>IFERROR(IF(Loan_Not_Paid*Values_Entered,Ending_Balance,""), "")</f>
        <v>36194.688320131114</v>
      </c>
    </row>
    <row r="56" spans="2:8" x14ac:dyDescent="0.15">
      <c r="B56" s="4">
        <f>IFERROR(IF(Loan_Not_Paid*Values_Entered,Payment_Number,""), "")</f>
        <v>44</v>
      </c>
      <c r="C56" s="3">
        <f>IFERROR(IF(Loan_Not_Paid*Values_Entered,Payment_Date,""), "")</f>
        <v>45658</v>
      </c>
      <c r="D56" s="5">
        <f>IFERROR(IF(Loan_Not_Paid*Values_Entered,Beginning_Balance,""), "")</f>
        <v>36194.688320131114</v>
      </c>
      <c r="E56" s="5">
        <f>IFERROR(IF(Loan_Not_Paid*Values_Entered,Monthly_Payment,""), "")</f>
        <v>346.37074225114094</v>
      </c>
      <c r="F56" s="18">
        <f>IFERROR(IF(Loan_Not_Paid*Values_Entered,Principal,""), "")</f>
        <v>197.06765293060093</v>
      </c>
      <c r="G56" s="18">
        <f>IFERROR(IF(Loan_Not_Paid*Values_Entered,Interest,""), "")</f>
        <v>149.30308932054004</v>
      </c>
      <c r="H56" s="5">
        <f>IFERROR(IF(Loan_Not_Paid*Values_Entered,Ending_Balance,""), "")</f>
        <v>35997.620667200514</v>
      </c>
    </row>
    <row r="57" spans="2:8" x14ac:dyDescent="0.15">
      <c r="B57" s="4">
        <f>IFERROR(IF(Loan_Not_Paid*Values_Entered,Payment_Number,""), "")</f>
        <v>45</v>
      </c>
      <c r="C57" s="3">
        <f>IFERROR(IF(Loan_Not_Paid*Values_Entered,Payment_Date,""), "")</f>
        <v>45689</v>
      </c>
      <c r="D57" s="5">
        <f>IFERROR(IF(Loan_Not_Paid*Values_Entered,Beginning_Balance,""), "")</f>
        <v>35997.620667200514</v>
      </c>
      <c r="E57" s="5">
        <f>IFERROR(IF(Loan_Not_Paid*Values_Entered,Monthly_Payment,""), "")</f>
        <v>346.37074225114094</v>
      </c>
      <c r="F57" s="18">
        <f>IFERROR(IF(Loan_Not_Paid*Values_Entered,Principal,""), "")</f>
        <v>197.88055699893965</v>
      </c>
      <c r="G57" s="18">
        <f>IFERROR(IF(Loan_Not_Paid*Values_Entered,Interest,""), "")</f>
        <v>148.49018525220131</v>
      </c>
      <c r="H57" s="5">
        <f>IFERROR(IF(Loan_Not_Paid*Values_Entered,Ending_Balance,""), "")</f>
        <v>35799.740110201572</v>
      </c>
    </row>
    <row r="58" spans="2:8" x14ac:dyDescent="0.15">
      <c r="B58" s="4">
        <f>IFERROR(IF(Loan_Not_Paid*Values_Entered,Payment_Number,""), "")</f>
        <v>46</v>
      </c>
      <c r="C58" s="3">
        <f>IFERROR(IF(Loan_Not_Paid*Values_Entered,Payment_Date,""), "")</f>
        <v>45717</v>
      </c>
      <c r="D58" s="5">
        <f>IFERROR(IF(Loan_Not_Paid*Values_Entered,Beginning_Balance,""), "")</f>
        <v>35799.740110201572</v>
      </c>
      <c r="E58" s="5">
        <f>IFERROR(IF(Loan_Not_Paid*Values_Entered,Monthly_Payment,""), "")</f>
        <v>346.37074225114094</v>
      </c>
      <c r="F58" s="18">
        <f>IFERROR(IF(Loan_Not_Paid*Values_Entered,Principal,""), "")</f>
        <v>198.69681429656029</v>
      </c>
      <c r="G58" s="18">
        <f>IFERROR(IF(Loan_Not_Paid*Values_Entered,Interest,""), "")</f>
        <v>147.67392795458068</v>
      </c>
      <c r="H58" s="5">
        <f>IFERROR(IF(Loan_Not_Paid*Values_Entered,Ending_Balance,""), "")</f>
        <v>35601.04329590503</v>
      </c>
    </row>
    <row r="59" spans="2:8" x14ac:dyDescent="0.15">
      <c r="B59" s="4">
        <f>IFERROR(IF(Loan_Not_Paid*Values_Entered,Payment_Number,""), "")</f>
        <v>47</v>
      </c>
      <c r="C59" s="3">
        <f>IFERROR(IF(Loan_Not_Paid*Values_Entered,Payment_Date,""), "")</f>
        <v>45748</v>
      </c>
      <c r="D59" s="5">
        <f>IFERROR(IF(Loan_Not_Paid*Values_Entered,Beginning_Balance,""), "")</f>
        <v>35601.04329590503</v>
      </c>
      <c r="E59" s="5">
        <f>IFERROR(IF(Loan_Not_Paid*Values_Entered,Monthly_Payment,""), "")</f>
        <v>346.37074225114094</v>
      </c>
      <c r="F59" s="18">
        <f>IFERROR(IF(Loan_Not_Paid*Values_Entered,Principal,""), "")</f>
        <v>199.51643865553356</v>
      </c>
      <c r="G59" s="18">
        <f>IFERROR(IF(Loan_Not_Paid*Values_Entered,Interest,""), "")</f>
        <v>146.85430359560738</v>
      </c>
      <c r="H59" s="5">
        <f>IFERROR(IF(Loan_Not_Paid*Values_Entered,Ending_Balance,""), "")</f>
        <v>35401.526857249497</v>
      </c>
    </row>
    <row r="60" spans="2:8" x14ac:dyDescent="0.15">
      <c r="B60" s="4">
        <f>IFERROR(IF(Loan_Not_Paid*Values_Entered,Payment_Number,""), "")</f>
        <v>48</v>
      </c>
      <c r="C60" s="3">
        <f>IFERROR(IF(Loan_Not_Paid*Values_Entered,Payment_Date,""), "")</f>
        <v>45778</v>
      </c>
      <c r="D60" s="5">
        <f>IFERROR(IF(Loan_Not_Paid*Values_Entered,Beginning_Balance,""), "")</f>
        <v>35401.526857249497</v>
      </c>
      <c r="E60" s="5">
        <f>IFERROR(IF(Loan_Not_Paid*Values_Entered,Monthly_Payment,""), "")</f>
        <v>346.37074225114094</v>
      </c>
      <c r="F60" s="18">
        <f>IFERROR(IF(Loan_Not_Paid*Values_Entered,Principal,""), "")</f>
        <v>200.33944396498765</v>
      </c>
      <c r="G60" s="18">
        <f>IFERROR(IF(Loan_Not_Paid*Values_Entered,Interest,""), "")</f>
        <v>146.03129828615329</v>
      </c>
      <c r="H60" s="5">
        <f>IFERROR(IF(Loan_Not_Paid*Values_Entered,Ending_Balance,""), "")</f>
        <v>35201.187413284511</v>
      </c>
    </row>
    <row r="61" spans="2:8" x14ac:dyDescent="0.15">
      <c r="B61" s="4">
        <f>IFERROR(IF(Loan_Not_Paid*Values_Entered,Payment_Number,""), "")</f>
        <v>49</v>
      </c>
      <c r="C61" s="3">
        <f>IFERROR(IF(Loan_Not_Paid*Values_Entered,Payment_Date,""), "")</f>
        <v>45809</v>
      </c>
      <c r="D61" s="5">
        <f>IFERROR(IF(Loan_Not_Paid*Values_Entered,Beginning_Balance,""), "")</f>
        <v>35201.187413284511</v>
      </c>
      <c r="E61" s="5">
        <f>IFERROR(IF(Loan_Not_Paid*Values_Entered,Monthly_Payment,""), "")</f>
        <v>346.37074225114094</v>
      </c>
      <c r="F61" s="18">
        <f>IFERROR(IF(Loan_Not_Paid*Values_Entered,Principal,""), "")</f>
        <v>201.16584417134322</v>
      </c>
      <c r="G61" s="18">
        <f>IFERROR(IF(Loan_Not_Paid*Values_Entered,Interest,""), "")</f>
        <v>145.20489807979774</v>
      </c>
      <c r="H61" s="5">
        <f>IFERROR(IF(Loan_Not_Paid*Values_Entered,Ending_Balance,""), "")</f>
        <v>35000.021569113174</v>
      </c>
    </row>
    <row r="62" spans="2:8" x14ac:dyDescent="0.15">
      <c r="B62" s="4">
        <f>IFERROR(IF(Loan_Not_Paid*Values_Entered,Payment_Number,""), "")</f>
        <v>50</v>
      </c>
      <c r="C62" s="3">
        <f>IFERROR(IF(Loan_Not_Paid*Values_Entered,Payment_Date,""), "")</f>
        <v>45839</v>
      </c>
      <c r="D62" s="5">
        <f>IFERROR(IF(Loan_Not_Paid*Values_Entered,Beginning_Balance,""), "")</f>
        <v>35000.021569113174</v>
      </c>
      <c r="E62" s="5">
        <f>IFERROR(IF(Loan_Not_Paid*Values_Entered,Monthly_Payment,""), "")</f>
        <v>346.37074225114094</v>
      </c>
      <c r="F62" s="18">
        <f>IFERROR(IF(Loan_Not_Paid*Values_Entered,Principal,""), "")</f>
        <v>201.99565327855001</v>
      </c>
      <c r="G62" s="18">
        <f>IFERROR(IF(Loan_Not_Paid*Values_Entered,Interest,""), "")</f>
        <v>144.37508897259093</v>
      </c>
      <c r="H62" s="5">
        <f>IFERROR(IF(Loan_Not_Paid*Values_Entered,Ending_Balance,""), "")</f>
        <v>34798.025915834631</v>
      </c>
    </row>
    <row r="63" spans="2:8" x14ac:dyDescent="0.15">
      <c r="B63" s="4">
        <f>IFERROR(IF(Loan_Not_Paid*Values_Entered,Payment_Number,""), "")</f>
        <v>51</v>
      </c>
      <c r="C63" s="3">
        <f>IFERROR(IF(Loan_Not_Paid*Values_Entered,Payment_Date,""), "")</f>
        <v>45870</v>
      </c>
      <c r="D63" s="5">
        <f>IFERROR(IF(Loan_Not_Paid*Values_Entered,Beginning_Balance,""), "")</f>
        <v>34798.025915834631</v>
      </c>
      <c r="E63" s="5">
        <f>IFERROR(IF(Loan_Not_Paid*Values_Entered,Monthly_Payment,""), "")</f>
        <v>346.37074225114094</v>
      </c>
      <c r="F63" s="18">
        <f>IFERROR(IF(Loan_Not_Paid*Values_Entered,Principal,""), "")</f>
        <v>202.82888534832406</v>
      </c>
      <c r="G63" s="18">
        <f>IFERROR(IF(Loan_Not_Paid*Values_Entered,Interest,""), "")</f>
        <v>143.54185690281693</v>
      </c>
      <c r="H63" s="5">
        <f>IFERROR(IF(Loan_Not_Paid*Values_Entered,Ending_Balance,""), "")</f>
        <v>34595.197030486306</v>
      </c>
    </row>
    <row r="64" spans="2:8" x14ac:dyDescent="0.15">
      <c r="B64" s="4">
        <f>IFERROR(IF(Loan_Not_Paid*Values_Entered,Payment_Number,""), "")</f>
        <v>52</v>
      </c>
      <c r="C64" s="3">
        <f>IFERROR(IF(Loan_Not_Paid*Values_Entered,Payment_Date,""), "")</f>
        <v>45901</v>
      </c>
      <c r="D64" s="5">
        <f>IFERROR(IF(Loan_Not_Paid*Values_Entered,Beginning_Balance,""), "")</f>
        <v>34595.197030486306</v>
      </c>
      <c r="E64" s="5">
        <f>IFERROR(IF(Loan_Not_Paid*Values_Entered,Monthly_Payment,""), "")</f>
        <v>346.37074225114094</v>
      </c>
      <c r="F64" s="18">
        <f>IFERROR(IF(Loan_Not_Paid*Values_Entered,Principal,""), "")</f>
        <v>203.66555450038587</v>
      </c>
      <c r="G64" s="18">
        <f>IFERROR(IF(Loan_Not_Paid*Values_Entered,Interest,""), "")</f>
        <v>142.7051877507551</v>
      </c>
      <c r="H64" s="5">
        <f>IFERROR(IF(Loan_Not_Paid*Values_Entered,Ending_Balance,""), "")</f>
        <v>34391.531475985932</v>
      </c>
    </row>
    <row r="65" spans="2:8" x14ac:dyDescent="0.15">
      <c r="B65" s="4">
        <f>IFERROR(IF(Loan_Not_Paid*Values_Entered,Payment_Number,""), "")</f>
        <v>53</v>
      </c>
      <c r="C65" s="3">
        <f>IFERROR(IF(Loan_Not_Paid*Values_Entered,Payment_Date,""), "")</f>
        <v>45931</v>
      </c>
      <c r="D65" s="5">
        <f>IFERROR(IF(Loan_Not_Paid*Values_Entered,Beginning_Balance,""), "")</f>
        <v>34391.531475985932</v>
      </c>
      <c r="E65" s="5">
        <f>IFERROR(IF(Loan_Not_Paid*Values_Entered,Monthly_Payment,""), "")</f>
        <v>346.37074225114094</v>
      </c>
      <c r="F65" s="18">
        <f>IFERROR(IF(Loan_Not_Paid*Values_Entered,Principal,""), "")</f>
        <v>204.50567491269996</v>
      </c>
      <c r="G65" s="18">
        <f>IFERROR(IF(Loan_Not_Paid*Values_Entered,Interest,""), "")</f>
        <v>141.86506733844098</v>
      </c>
      <c r="H65" s="5">
        <f>IFERROR(IF(Loan_Not_Paid*Values_Entered,Ending_Balance,""), "")</f>
        <v>34187.025801073221</v>
      </c>
    </row>
    <row r="66" spans="2:8" x14ac:dyDescent="0.15">
      <c r="B66" s="4">
        <f>IFERROR(IF(Loan_Not_Paid*Values_Entered,Payment_Number,""), "")</f>
        <v>54</v>
      </c>
      <c r="C66" s="3">
        <f>IFERROR(IF(Loan_Not_Paid*Values_Entered,Payment_Date,""), "")</f>
        <v>45962</v>
      </c>
      <c r="D66" s="5">
        <f>IFERROR(IF(Loan_Not_Paid*Values_Entered,Beginning_Balance,""), "")</f>
        <v>34187.025801073221</v>
      </c>
      <c r="E66" s="5">
        <f>IFERROR(IF(Loan_Not_Paid*Values_Entered,Monthly_Payment,""), "")</f>
        <v>346.37074225114094</v>
      </c>
      <c r="F66" s="18">
        <f>IFERROR(IF(Loan_Not_Paid*Values_Entered,Principal,""), "")</f>
        <v>205.34926082171486</v>
      </c>
      <c r="G66" s="18">
        <f>IFERROR(IF(Loan_Not_Paid*Values_Entered,Interest,""), "")</f>
        <v>141.0214814294261</v>
      </c>
      <c r="H66" s="5">
        <f>IFERROR(IF(Loan_Not_Paid*Values_Entered,Ending_Balance,""), "")</f>
        <v>33981.676540251538</v>
      </c>
    </row>
    <row r="67" spans="2:8" x14ac:dyDescent="0.15">
      <c r="B67" s="4">
        <f>IFERROR(IF(Loan_Not_Paid*Values_Entered,Payment_Number,""), "")</f>
        <v>55</v>
      </c>
      <c r="C67" s="3">
        <f>IFERROR(IF(Loan_Not_Paid*Values_Entered,Payment_Date,""), "")</f>
        <v>45992</v>
      </c>
      <c r="D67" s="5">
        <f>IFERROR(IF(Loan_Not_Paid*Values_Entered,Beginning_Balance,""), "")</f>
        <v>33981.676540251538</v>
      </c>
      <c r="E67" s="5">
        <f>IFERROR(IF(Loan_Not_Paid*Values_Entered,Monthly_Payment,""), "")</f>
        <v>346.37074225114094</v>
      </c>
      <c r="F67" s="18">
        <f>IFERROR(IF(Loan_Not_Paid*Values_Entered,Principal,""), "")</f>
        <v>206.19632652260441</v>
      </c>
      <c r="G67" s="18">
        <f>IFERROR(IF(Loan_Not_Paid*Values_Entered,Interest,""), "")</f>
        <v>140.1744157285365</v>
      </c>
      <c r="H67" s="5">
        <f>IFERROR(IF(Loan_Not_Paid*Values_Entered,Ending_Balance,""), "")</f>
        <v>33775.480213728923</v>
      </c>
    </row>
    <row r="68" spans="2:8" x14ac:dyDescent="0.15">
      <c r="B68" s="4">
        <f>IFERROR(IF(Loan_Not_Paid*Values_Entered,Payment_Number,""), "")</f>
        <v>56</v>
      </c>
      <c r="C68" s="3">
        <f>IFERROR(IF(Loan_Not_Paid*Values_Entered,Payment_Date,""), "")</f>
        <v>46023</v>
      </c>
      <c r="D68" s="5">
        <f>IFERROR(IF(Loan_Not_Paid*Values_Entered,Beginning_Balance,""), "")</f>
        <v>33775.480213728923</v>
      </c>
      <c r="E68" s="5">
        <f>IFERROR(IF(Loan_Not_Paid*Values_Entered,Monthly_Payment,""), "")</f>
        <v>346.37074225114094</v>
      </c>
      <c r="F68" s="18">
        <f>IFERROR(IF(Loan_Not_Paid*Values_Entered,Principal,""), "")</f>
        <v>207.04688636951016</v>
      </c>
      <c r="G68" s="18">
        <f>IFERROR(IF(Loan_Not_Paid*Values_Entered,Interest,""), "")</f>
        <v>139.32385588163075</v>
      </c>
      <c r="H68" s="5">
        <f>IFERROR(IF(Loan_Not_Paid*Values_Entered,Ending_Balance,""), "")</f>
        <v>33568.433327359424</v>
      </c>
    </row>
    <row r="69" spans="2:8" x14ac:dyDescent="0.15">
      <c r="B69" s="4">
        <f>IFERROR(IF(Loan_Not_Paid*Values_Entered,Payment_Number,""), "")</f>
        <v>57</v>
      </c>
      <c r="C69" s="3">
        <f>IFERROR(IF(Loan_Not_Paid*Values_Entered,Payment_Date,""), "")</f>
        <v>46054</v>
      </c>
      <c r="D69" s="5">
        <f>IFERROR(IF(Loan_Not_Paid*Values_Entered,Beginning_Balance,""), "")</f>
        <v>33568.433327359424</v>
      </c>
      <c r="E69" s="5">
        <f>IFERROR(IF(Loan_Not_Paid*Values_Entered,Monthly_Payment,""), "")</f>
        <v>346.37074225114094</v>
      </c>
      <c r="F69" s="18">
        <f>IFERROR(IF(Loan_Not_Paid*Values_Entered,Principal,""), "")</f>
        <v>207.90095477578444</v>
      </c>
      <c r="G69" s="18">
        <f>IFERROR(IF(Loan_Not_Paid*Values_Entered,Interest,""), "")</f>
        <v>138.46978747535655</v>
      </c>
      <c r="H69" s="5">
        <f>IFERROR(IF(Loan_Not_Paid*Values_Entered,Ending_Balance,""), "")</f>
        <v>33360.532372583642</v>
      </c>
    </row>
    <row r="70" spans="2:8" x14ac:dyDescent="0.15">
      <c r="B70" s="4">
        <f>IFERROR(IF(Loan_Not_Paid*Values_Entered,Payment_Number,""), "")</f>
        <v>58</v>
      </c>
      <c r="C70" s="3">
        <f>IFERROR(IF(Loan_Not_Paid*Values_Entered,Payment_Date,""), "")</f>
        <v>46082</v>
      </c>
      <c r="D70" s="5">
        <f>IFERROR(IF(Loan_Not_Paid*Values_Entered,Beginning_Balance,""), "")</f>
        <v>33360.532372583642</v>
      </c>
      <c r="E70" s="5">
        <f>IFERROR(IF(Loan_Not_Paid*Values_Entered,Monthly_Payment,""), "")</f>
        <v>346.37074225114094</v>
      </c>
      <c r="F70" s="18">
        <f>IFERROR(IF(Loan_Not_Paid*Values_Entered,Principal,""), "")</f>
        <v>208.75854621423449</v>
      </c>
      <c r="G70" s="18">
        <f>IFERROR(IF(Loan_Not_Paid*Values_Entered,Interest,""), "")</f>
        <v>137.61219603690643</v>
      </c>
      <c r="H70" s="5">
        <f>IFERROR(IF(Loan_Not_Paid*Values_Entered,Ending_Balance,""), "")</f>
        <v>33151.773826369419</v>
      </c>
    </row>
    <row r="71" spans="2:8" x14ac:dyDescent="0.15">
      <c r="B71" s="4">
        <f>IFERROR(IF(Loan_Not_Paid*Values_Entered,Payment_Number,""), "")</f>
        <v>59</v>
      </c>
      <c r="C71" s="3">
        <f>IFERROR(IF(Loan_Not_Paid*Values_Entered,Payment_Date,""), "")</f>
        <v>46113</v>
      </c>
      <c r="D71" s="5">
        <f>IFERROR(IF(Loan_Not_Paid*Values_Entered,Beginning_Balance,""), "")</f>
        <v>33151.773826369419</v>
      </c>
      <c r="E71" s="5">
        <f>IFERROR(IF(Loan_Not_Paid*Values_Entered,Monthly_Payment,""), "")</f>
        <v>346.37074225114094</v>
      </c>
      <c r="F71" s="18">
        <f>IFERROR(IF(Loan_Not_Paid*Values_Entered,Principal,""), "")</f>
        <v>209.61967521736824</v>
      </c>
      <c r="G71" s="18">
        <f>IFERROR(IF(Loan_Not_Paid*Values_Entered,Interest,""), "")</f>
        <v>136.75106703377273</v>
      </c>
      <c r="H71" s="5">
        <f>IFERROR(IF(Loan_Not_Paid*Values_Entered,Ending_Balance,""), "")</f>
        <v>32942.154151152048</v>
      </c>
    </row>
    <row r="72" spans="2:8" x14ac:dyDescent="0.15">
      <c r="B72" s="4">
        <f>IFERROR(IF(Loan_Not_Paid*Values_Entered,Payment_Number,""), "")</f>
        <v>60</v>
      </c>
      <c r="C72" s="3">
        <f>IFERROR(IF(Loan_Not_Paid*Values_Entered,Payment_Date,""), "")</f>
        <v>46143</v>
      </c>
      <c r="D72" s="5">
        <f>IFERROR(IF(Loan_Not_Paid*Values_Entered,Beginning_Balance,""), "")</f>
        <v>32942.154151152048</v>
      </c>
      <c r="E72" s="5">
        <f>IFERROR(IF(Loan_Not_Paid*Values_Entered,Monthly_Payment,""), "")</f>
        <v>346.37074225114094</v>
      </c>
      <c r="F72" s="18">
        <f>IFERROR(IF(Loan_Not_Paid*Values_Entered,Principal,""), "")</f>
        <v>210.48435637763987</v>
      </c>
      <c r="G72" s="18">
        <f>IFERROR(IF(Loan_Not_Paid*Values_Entered,Interest,""), "")</f>
        <v>135.88638587350107</v>
      </c>
      <c r="H72" s="5">
        <f>IFERROR(IF(Loan_Not_Paid*Values_Entered,Ending_Balance,""), "")</f>
        <v>32731.669794774407</v>
      </c>
    </row>
    <row r="73" spans="2:8" x14ac:dyDescent="0.15">
      <c r="B73" s="4">
        <f>IFERROR(IF(Loan_Not_Paid*Values_Entered,Payment_Number,""), "")</f>
        <v>61</v>
      </c>
      <c r="C73" s="3">
        <f>IFERROR(IF(Loan_Not_Paid*Values_Entered,Payment_Date,""), "")</f>
        <v>46174</v>
      </c>
      <c r="D73" s="5">
        <f>IFERROR(IF(Loan_Not_Paid*Values_Entered,Beginning_Balance,""), "")</f>
        <v>32731.669794774407</v>
      </c>
      <c r="E73" s="5">
        <f>IFERROR(IF(Loan_Not_Paid*Values_Entered,Monthly_Payment,""), "")</f>
        <v>346.37074225114094</v>
      </c>
      <c r="F73" s="18">
        <f>IFERROR(IF(Loan_Not_Paid*Values_Entered,Principal,""), "")</f>
        <v>211.35260434769765</v>
      </c>
      <c r="G73" s="18">
        <f>IFERROR(IF(Loan_Not_Paid*Values_Entered,Interest,""), "")</f>
        <v>135.01813790344332</v>
      </c>
      <c r="H73" s="5">
        <f>IFERROR(IF(Loan_Not_Paid*Values_Entered,Ending_Balance,""), "")</f>
        <v>32520.317190426726</v>
      </c>
    </row>
    <row r="74" spans="2:8" x14ac:dyDescent="0.15">
      <c r="B74" s="4">
        <f>IFERROR(IF(Loan_Not_Paid*Values_Entered,Payment_Number,""), "")</f>
        <v>62</v>
      </c>
      <c r="C74" s="3">
        <f>IFERROR(IF(Loan_Not_Paid*Values_Entered,Payment_Date,""), "")</f>
        <v>46204</v>
      </c>
      <c r="D74" s="5">
        <f>IFERROR(IF(Loan_Not_Paid*Values_Entered,Beginning_Balance,""), "")</f>
        <v>32520.317190426726</v>
      </c>
      <c r="E74" s="5">
        <f>IFERROR(IF(Loan_Not_Paid*Values_Entered,Monthly_Payment,""), "")</f>
        <v>346.37074225114094</v>
      </c>
      <c r="F74" s="18">
        <f>IFERROR(IF(Loan_Not_Paid*Values_Entered,Principal,""), "")</f>
        <v>212.22443384063189</v>
      </c>
      <c r="G74" s="18">
        <f>IFERROR(IF(Loan_Not_Paid*Values_Entered,Interest,""), "")</f>
        <v>134.14630841050908</v>
      </c>
      <c r="H74" s="5">
        <f>IFERROR(IF(Loan_Not_Paid*Values_Entered,Ending_Balance,""), "")</f>
        <v>32308.092756586098</v>
      </c>
    </row>
    <row r="75" spans="2:8" x14ac:dyDescent="0.15">
      <c r="B75" s="4">
        <f>IFERROR(IF(Loan_Not_Paid*Values_Entered,Payment_Number,""), "")</f>
        <v>63</v>
      </c>
      <c r="C75" s="3">
        <f>IFERROR(IF(Loan_Not_Paid*Values_Entered,Payment_Date,""), "")</f>
        <v>46235</v>
      </c>
      <c r="D75" s="5">
        <f>IFERROR(IF(Loan_Not_Paid*Values_Entered,Beginning_Balance,""), "")</f>
        <v>32308.092756586098</v>
      </c>
      <c r="E75" s="5">
        <f>IFERROR(IF(Loan_Not_Paid*Values_Entered,Monthly_Payment,""), "")</f>
        <v>346.37074225114094</v>
      </c>
      <c r="F75" s="18">
        <f>IFERROR(IF(Loan_Not_Paid*Values_Entered,Principal,""), "")</f>
        <v>213.0998596302245</v>
      </c>
      <c r="G75" s="18">
        <f>IFERROR(IF(Loan_Not_Paid*Values_Entered,Interest,""), "")</f>
        <v>133.27088262091647</v>
      </c>
      <c r="H75" s="5">
        <f>IFERROR(IF(Loan_Not_Paid*Values_Entered,Ending_Balance,""), "")</f>
        <v>32094.992896955879</v>
      </c>
    </row>
    <row r="76" spans="2:8" x14ac:dyDescent="0.15">
      <c r="B76" s="4">
        <f>IFERROR(IF(Loan_Not_Paid*Values_Entered,Payment_Number,""), "")</f>
        <v>64</v>
      </c>
      <c r="C76" s="3">
        <f>IFERROR(IF(Loan_Not_Paid*Values_Entered,Payment_Date,""), "")</f>
        <v>46266</v>
      </c>
      <c r="D76" s="5">
        <f>IFERROR(IF(Loan_Not_Paid*Values_Entered,Beginning_Balance,""), "")</f>
        <v>32094.992896955879</v>
      </c>
      <c r="E76" s="5">
        <f>IFERROR(IF(Loan_Not_Paid*Values_Entered,Monthly_Payment,""), "")</f>
        <v>346.37074225114094</v>
      </c>
      <c r="F76" s="18">
        <f>IFERROR(IF(Loan_Not_Paid*Values_Entered,Principal,""), "")</f>
        <v>213.97889655119917</v>
      </c>
      <c r="G76" s="18">
        <f>IFERROR(IF(Loan_Not_Paid*Values_Entered,Interest,""), "")</f>
        <v>132.3918456999418</v>
      </c>
      <c r="H76" s="5">
        <f>IFERROR(IF(Loan_Not_Paid*Values_Entered,Ending_Balance,""), "")</f>
        <v>31881.014000404692</v>
      </c>
    </row>
    <row r="77" spans="2:8" x14ac:dyDescent="0.15">
      <c r="B77" s="4">
        <f>IFERROR(IF(Loan_Not_Paid*Values_Entered,Payment_Number,""), "")</f>
        <v>65</v>
      </c>
      <c r="C77" s="3">
        <f>IFERROR(IF(Loan_Not_Paid*Values_Entered,Payment_Date,""), "")</f>
        <v>46296</v>
      </c>
      <c r="D77" s="5">
        <f>IFERROR(IF(Loan_Not_Paid*Values_Entered,Beginning_Balance,""), "")</f>
        <v>31881.014000404692</v>
      </c>
      <c r="E77" s="5">
        <f>IFERROR(IF(Loan_Not_Paid*Values_Entered,Monthly_Payment,""), "")</f>
        <v>346.37074225114094</v>
      </c>
      <c r="F77" s="18">
        <f>IFERROR(IF(Loan_Not_Paid*Values_Entered,Principal,""), "")</f>
        <v>214.86155949947286</v>
      </c>
      <c r="G77" s="18">
        <f>IFERROR(IF(Loan_Not_Paid*Values_Entered,Interest,""), "")</f>
        <v>131.50918275166808</v>
      </c>
      <c r="H77" s="5">
        <f>IFERROR(IF(Loan_Not_Paid*Values_Entered,Ending_Balance,""), "")</f>
        <v>31666.152440905218</v>
      </c>
    </row>
    <row r="78" spans="2:8" x14ac:dyDescent="0.15">
      <c r="B78" s="4">
        <f>IFERROR(IF(Loan_Not_Paid*Values_Entered,Payment_Number,""), "")</f>
        <v>66</v>
      </c>
      <c r="C78" s="3">
        <f>IFERROR(IF(Loan_Not_Paid*Values_Entered,Payment_Date,""), "")</f>
        <v>46327</v>
      </c>
      <c r="D78" s="5">
        <f>IFERROR(IF(Loan_Not_Paid*Values_Entered,Beginning_Balance,""), "")</f>
        <v>31666.152440905218</v>
      </c>
      <c r="E78" s="5">
        <f>IFERROR(IF(Loan_Not_Paid*Values_Entered,Monthly_Payment,""), "")</f>
        <v>346.37074225114094</v>
      </c>
      <c r="F78" s="18">
        <f>IFERROR(IF(Loan_Not_Paid*Values_Entered,Principal,""), "")</f>
        <v>215.7478634324082</v>
      </c>
      <c r="G78" s="18">
        <f>IFERROR(IF(Loan_Not_Paid*Values_Entered,Interest,""), "")</f>
        <v>130.62287881873277</v>
      </c>
      <c r="H78" s="5">
        <f>IFERROR(IF(Loan_Not_Paid*Values_Entered,Ending_Balance,""), "")</f>
        <v>31450.404577472826</v>
      </c>
    </row>
    <row r="79" spans="2:8" x14ac:dyDescent="0.15">
      <c r="B79" s="4">
        <f>IFERROR(IF(Loan_Not_Paid*Values_Entered,Payment_Number,""), "")</f>
        <v>67</v>
      </c>
      <c r="C79" s="3">
        <f>IFERROR(IF(Loan_Not_Paid*Values_Entered,Payment_Date,""), "")</f>
        <v>46357</v>
      </c>
      <c r="D79" s="5">
        <f>IFERROR(IF(Loan_Not_Paid*Values_Entered,Beginning_Balance,""), "")</f>
        <v>31450.404577472826</v>
      </c>
      <c r="E79" s="5">
        <f>IFERROR(IF(Loan_Not_Paid*Values_Entered,Monthly_Payment,""), "")</f>
        <v>346.37074225114094</v>
      </c>
      <c r="F79" s="18">
        <f>IFERROR(IF(Loan_Not_Paid*Values_Entered,Principal,""), "")</f>
        <v>216.63782336906689</v>
      </c>
      <c r="G79" s="18">
        <f>IFERROR(IF(Loan_Not_Paid*Values_Entered,Interest,""), "")</f>
        <v>129.73291888207407</v>
      </c>
      <c r="H79" s="5">
        <f>IFERROR(IF(Loan_Not_Paid*Values_Entered,Ending_Balance,""), "")</f>
        <v>31233.766754103766</v>
      </c>
    </row>
    <row r="80" spans="2:8" x14ac:dyDescent="0.15">
      <c r="B80" s="4">
        <f>IFERROR(IF(Loan_Not_Paid*Values_Entered,Payment_Number,""), "")</f>
        <v>68</v>
      </c>
      <c r="C80" s="3">
        <f>IFERROR(IF(Loan_Not_Paid*Values_Entered,Payment_Date,""), "")</f>
        <v>46388</v>
      </c>
      <c r="D80" s="5">
        <f>IFERROR(IF(Loan_Not_Paid*Values_Entered,Beginning_Balance,""), "")</f>
        <v>31233.766754103766</v>
      </c>
      <c r="E80" s="5">
        <f>IFERROR(IF(Loan_Not_Paid*Values_Entered,Monthly_Payment,""), "")</f>
        <v>346.37074225114094</v>
      </c>
      <c r="F80" s="18">
        <f>IFERROR(IF(Loan_Not_Paid*Values_Entered,Principal,""), "")</f>
        <v>217.53145439046429</v>
      </c>
      <c r="G80" s="18">
        <f>IFERROR(IF(Loan_Not_Paid*Values_Entered,Interest,""), "")</f>
        <v>128.83928786067671</v>
      </c>
      <c r="H80" s="5">
        <f>IFERROR(IF(Loan_Not_Paid*Values_Entered,Ending_Balance,""), "")</f>
        <v>31016.235299713302</v>
      </c>
    </row>
    <row r="81" spans="2:8" x14ac:dyDescent="0.15">
      <c r="B81" s="4">
        <f>IFERROR(IF(Loan_Not_Paid*Values_Entered,Payment_Number,""), "")</f>
        <v>69</v>
      </c>
      <c r="C81" s="3">
        <f>IFERROR(IF(Loan_Not_Paid*Values_Entered,Payment_Date,""), "")</f>
        <v>46419</v>
      </c>
      <c r="D81" s="5">
        <f>IFERROR(IF(Loan_Not_Paid*Values_Entered,Beginning_Balance,""), "")</f>
        <v>31016.235299713302</v>
      </c>
      <c r="E81" s="5">
        <f>IFERROR(IF(Loan_Not_Paid*Values_Entered,Monthly_Payment,""), "")</f>
        <v>346.37074225114094</v>
      </c>
      <c r="F81" s="18">
        <f>IFERROR(IF(Loan_Not_Paid*Values_Entered,Principal,""), "")</f>
        <v>218.42877163982496</v>
      </c>
      <c r="G81" s="18">
        <f>IFERROR(IF(Loan_Not_Paid*Values_Entered,Interest,""), "")</f>
        <v>127.94197061131602</v>
      </c>
      <c r="H81" s="5">
        <f>IFERROR(IF(Loan_Not_Paid*Values_Entered,Ending_Balance,""), "")</f>
        <v>30797.806528073481</v>
      </c>
    </row>
    <row r="82" spans="2:8" x14ac:dyDescent="0.15">
      <c r="B82" s="4">
        <f>IFERROR(IF(Loan_Not_Paid*Values_Entered,Payment_Number,""), "")</f>
        <v>70</v>
      </c>
      <c r="C82" s="3">
        <f>IFERROR(IF(Loan_Not_Paid*Values_Entered,Payment_Date,""), "")</f>
        <v>46447</v>
      </c>
      <c r="D82" s="5">
        <f>IFERROR(IF(Loan_Not_Paid*Values_Entered,Beginning_Balance,""), "")</f>
        <v>30797.806528073481</v>
      </c>
      <c r="E82" s="5">
        <f>IFERROR(IF(Loan_Not_Paid*Values_Entered,Monthly_Payment,""), "")</f>
        <v>346.37074225114094</v>
      </c>
      <c r="F82" s="18">
        <f>IFERROR(IF(Loan_Not_Paid*Values_Entered,Principal,""), "")</f>
        <v>219.32979032283924</v>
      </c>
      <c r="G82" s="18">
        <f>IFERROR(IF(Loan_Not_Paid*Values_Entered,Interest,""), "")</f>
        <v>127.04095192830172</v>
      </c>
      <c r="H82" s="5">
        <f>IFERROR(IF(Loan_Not_Paid*Values_Entered,Ending_Balance,""), "")</f>
        <v>30578.476737750658</v>
      </c>
    </row>
    <row r="83" spans="2:8" x14ac:dyDescent="0.15">
      <c r="B83" s="4">
        <f>IFERROR(IF(Loan_Not_Paid*Values_Entered,Payment_Number,""), "")</f>
        <v>71</v>
      </c>
      <c r="C83" s="3">
        <f>IFERROR(IF(Loan_Not_Paid*Values_Entered,Payment_Date,""), "")</f>
        <v>46478</v>
      </c>
      <c r="D83" s="5">
        <f>IFERROR(IF(Loan_Not_Paid*Values_Entered,Beginning_Balance,""), "")</f>
        <v>30578.476737750658</v>
      </c>
      <c r="E83" s="5">
        <f>IFERROR(IF(Loan_Not_Paid*Values_Entered,Monthly_Payment,""), "")</f>
        <v>346.37074225114094</v>
      </c>
      <c r="F83" s="18">
        <f>IFERROR(IF(Loan_Not_Paid*Values_Entered,Principal,""), "")</f>
        <v>220.23452570792094</v>
      </c>
      <c r="G83" s="18">
        <f>IFERROR(IF(Loan_Not_Paid*Values_Entered,Interest,""), "")</f>
        <v>126.13621654322003</v>
      </c>
      <c r="H83" s="5">
        <f>IFERROR(IF(Loan_Not_Paid*Values_Entered,Ending_Balance,""), "")</f>
        <v>30358.24221204274</v>
      </c>
    </row>
    <row r="84" spans="2:8" x14ac:dyDescent="0.15">
      <c r="B84" s="4">
        <f>IFERROR(IF(Loan_Not_Paid*Values_Entered,Payment_Number,""), "")</f>
        <v>72</v>
      </c>
      <c r="C84" s="3">
        <f>IFERROR(IF(Loan_Not_Paid*Values_Entered,Payment_Date,""), "")</f>
        <v>46508</v>
      </c>
      <c r="D84" s="5">
        <f>IFERROR(IF(Loan_Not_Paid*Values_Entered,Beginning_Balance,""), "")</f>
        <v>30358.24221204274</v>
      </c>
      <c r="E84" s="5">
        <f>IFERROR(IF(Loan_Not_Paid*Values_Entered,Monthly_Payment,""), "")</f>
        <v>346.37074225114094</v>
      </c>
      <c r="F84" s="18">
        <f>IFERROR(IF(Loan_Not_Paid*Values_Entered,Principal,""), "")</f>
        <v>221.14299312646611</v>
      </c>
      <c r="G84" s="18">
        <f>IFERROR(IF(Loan_Not_Paid*Values_Entered,Interest,""), "")</f>
        <v>125.22774912467483</v>
      </c>
      <c r="H84" s="5">
        <f>IFERROR(IF(Loan_Not_Paid*Values_Entered,Ending_Balance,""), "")</f>
        <v>30137.099218916275</v>
      </c>
    </row>
    <row r="85" spans="2:8" x14ac:dyDescent="0.15">
      <c r="B85" s="4">
        <f>IFERROR(IF(Loan_Not_Paid*Values_Entered,Payment_Number,""), "")</f>
        <v>73</v>
      </c>
      <c r="C85" s="3">
        <f>IFERROR(IF(Loan_Not_Paid*Values_Entered,Payment_Date,""), "")</f>
        <v>46539</v>
      </c>
      <c r="D85" s="5">
        <f>IFERROR(IF(Loan_Not_Paid*Values_Entered,Beginning_Balance,""), "")</f>
        <v>30137.099218916275</v>
      </c>
      <c r="E85" s="5">
        <f>IFERROR(IF(Loan_Not_Paid*Values_Entered,Monthly_Payment,""), "")</f>
        <v>346.37074225114094</v>
      </c>
      <c r="F85" s="18">
        <f>IFERROR(IF(Loan_Not_Paid*Values_Entered,Principal,""), "")</f>
        <v>222.0552079731128</v>
      </c>
      <c r="G85" s="18">
        <f>IFERROR(IF(Loan_Not_Paid*Values_Entered,Interest,""), "")</f>
        <v>124.31553427802817</v>
      </c>
      <c r="H85" s="5">
        <f>IFERROR(IF(Loan_Not_Paid*Values_Entered,Ending_Balance,""), "")</f>
        <v>29915.044010943166</v>
      </c>
    </row>
    <row r="86" spans="2:8" x14ac:dyDescent="0.15">
      <c r="B86" s="4">
        <f>IFERROR(IF(Loan_Not_Paid*Values_Entered,Payment_Number,""), "")</f>
        <v>74</v>
      </c>
      <c r="C86" s="3">
        <f>IFERROR(IF(Loan_Not_Paid*Values_Entered,Payment_Date,""), "")</f>
        <v>46569</v>
      </c>
      <c r="D86" s="5">
        <f>IFERROR(IF(Loan_Not_Paid*Values_Entered,Beginning_Balance,""), "")</f>
        <v>29915.044010943166</v>
      </c>
      <c r="E86" s="5">
        <f>IFERROR(IF(Loan_Not_Paid*Values_Entered,Monthly_Payment,""), "")</f>
        <v>346.37074225114094</v>
      </c>
      <c r="F86" s="18">
        <f>IFERROR(IF(Loan_Not_Paid*Values_Entered,Principal,""), "")</f>
        <v>222.9711857060019</v>
      </c>
      <c r="G86" s="18">
        <f>IFERROR(IF(Loan_Not_Paid*Values_Entered,Interest,""), "")</f>
        <v>123.39955654513909</v>
      </c>
      <c r="H86" s="5">
        <f>IFERROR(IF(Loan_Not_Paid*Values_Entered,Ending_Balance,""), "")</f>
        <v>29692.07282523717</v>
      </c>
    </row>
    <row r="87" spans="2:8" x14ac:dyDescent="0.15">
      <c r="B87" s="4">
        <f>IFERROR(IF(Loan_Not_Paid*Values_Entered,Payment_Number,""), "")</f>
        <v>75</v>
      </c>
      <c r="C87" s="3">
        <f>IFERROR(IF(Loan_Not_Paid*Values_Entered,Payment_Date,""), "")</f>
        <v>46600</v>
      </c>
      <c r="D87" s="5">
        <f>IFERROR(IF(Loan_Not_Paid*Values_Entered,Beginning_Balance,""), "")</f>
        <v>29692.07282523717</v>
      </c>
      <c r="E87" s="5">
        <f>IFERROR(IF(Loan_Not_Paid*Values_Entered,Monthly_Payment,""), "")</f>
        <v>346.37074225114094</v>
      </c>
      <c r="F87" s="18">
        <f>IFERROR(IF(Loan_Not_Paid*Values_Entered,Principal,""), "")</f>
        <v>223.89094184703913</v>
      </c>
      <c r="G87" s="18">
        <f>IFERROR(IF(Loan_Not_Paid*Values_Entered,Interest,""), "")</f>
        <v>122.47980040410182</v>
      </c>
      <c r="H87" s="5">
        <f>IFERROR(IF(Loan_Not_Paid*Values_Entered,Ending_Balance,""), "")</f>
        <v>29468.181883390153</v>
      </c>
    </row>
    <row r="88" spans="2:8" x14ac:dyDescent="0.15">
      <c r="B88" s="4">
        <f>IFERROR(IF(Loan_Not_Paid*Values_Entered,Payment_Number,""), "")</f>
        <v>76</v>
      </c>
      <c r="C88" s="3">
        <f>IFERROR(IF(Loan_Not_Paid*Values_Entered,Payment_Date,""), "")</f>
        <v>46631</v>
      </c>
      <c r="D88" s="5">
        <f>IFERROR(IF(Loan_Not_Paid*Values_Entered,Beginning_Balance,""), "")</f>
        <v>29468.181883390153</v>
      </c>
      <c r="E88" s="5">
        <f>IFERROR(IF(Loan_Not_Paid*Values_Entered,Monthly_Payment,""), "")</f>
        <v>346.37074225114094</v>
      </c>
      <c r="F88" s="18">
        <f>IFERROR(IF(Loan_Not_Paid*Values_Entered,Principal,""), "")</f>
        <v>224.81449198215816</v>
      </c>
      <c r="G88" s="18">
        <f>IFERROR(IF(Loan_Not_Paid*Values_Entered,Interest,""), "")</f>
        <v>121.55625026898281</v>
      </c>
      <c r="H88" s="5">
        <f>IFERROR(IF(Loan_Not_Paid*Values_Entered,Ending_Balance,""), "")</f>
        <v>29243.367391407995</v>
      </c>
    </row>
    <row r="89" spans="2:8" x14ac:dyDescent="0.15">
      <c r="B89" s="4">
        <f>IFERROR(IF(Loan_Not_Paid*Values_Entered,Payment_Number,""), "")</f>
        <v>77</v>
      </c>
      <c r="C89" s="3">
        <f>IFERROR(IF(Loan_Not_Paid*Values_Entered,Payment_Date,""), "")</f>
        <v>46661</v>
      </c>
      <c r="D89" s="5">
        <f>IFERROR(IF(Loan_Not_Paid*Values_Entered,Beginning_Balance,""), "")</f>
        <v>29243.367391407995</v>
      </c>
      <c r="E89" s="5">
        <f>IFERROR(IF(Loan_Not_Paid*Values_Entered,Monthly_Payment,""), "")</f>
        <v>346.37074225114094</v>
      </c>
      <c r="F89" s="18">
        <f>IFERROR(IF(Loan_Not_Paid*Values_Entered,Principal,""), "")</f>
        <v>225.74185176158454</v>
      </c>
      <c r="G89" s="18">
        <f>IFERROR(IF(Loan_Not_Paid*Values_Entered,Interest,""), "")</f>
        <v>120.62889048955638</v>
      </c>
      <c r="H89" s="5">
        <f>IFERROR(IF(Loan_Not_Paid*Values_Entered,Ending_Balance,""), "")</f>
        <v>29017.6255396464</v>
      </c>
    </row>
    <row r="90" spans="2:8" x14ac:dyDescent="0.15">
      <c r="B90" s="4">
        <f>IFERROR(IF(Loan_Not_Paid*Values_Entered,Payment_Number,""), "")</f>
        <v>78</v>
      </c>
      <c r="C90" s="3">
        <f>IFERROR(IF(Loan_Not_Paid*Values_Entered,Payment_Date,""), "")</f>
        <v>46692</v>
      </c>
      <c r="D90" s="5">
        <f>IFERROR(IF(Loan_Not_Paid*Values_Entered,Beginning_Balance,""), "")</f>
        <v>29017.6255396464</v>
      </c>
      <c r="E90" s="5">
        <f>IFERROR(IF(Loan_Not_Paid*Values_Entered,Monthly_Payment,""), "")</f>
        <v>346.37074225114094</v>
      </c>
      <c r="F90" s="18">
        <f>IFERROR(IF(Loan_Not_Paid*Values_Entered,Principal,""), "")</f>
        <v>226.6730369001011</v>
      </c>
      <c r="G90" s="18">
        <f>IFERROR(IF(Loan_Not_Paid*Values_Entered,Interest,""), "")</f>
        <v>119.69770535103986</v>
      </c>
      <c r="H90" s="5">
        <f>IFERROR(IF(Loan_Not_Paid*Values_Entered,Ending_Balance,""), "")</f>
        <v>28790.952502746321</v>
      </c>
    </row>
    <row r="91" spans="2:8" x14ac:dyDescent="0.15">
      <c r="B91" s="4">
        <f>IFERROR(IF(Loan_Not_Paid*Values_Entered,Payment_Number,""), "")</f>
        <v>79</v>
      </c>
      <c r="C91" s="3">
        <f>IFERROR(IF(Loan_Not_Paid*Values_Entered,Payment_Date,""), "")</f>
        <v>46722</v>
      </c>
      <c r="D91" s="5">
        <f>IFERROR(IF(Loan_Not_Paid*Values_Entered,Beginning_Balance,""), "")</f>
        <v>28790.952502746321</v>
      </c>
      <c r="E91" s="5">
        <f>IFERROR(IF(Loan_Not_Paid*Values_Entered,Monthly_Payment,""), "")</f>
        <v>346.37074225114094</v>
      </c>
      <c r="F91" s="18">
        <f>IFERROR(IF(Loan_Not_Paid*Values_Entered,Principal,""), "")</f>
        <v>227.60806317731402</v>
      </c>
      <c r="G91" s="18">
        <f>IFERROR(IF(Loan_Not_Paid*Values_Entered,Interest,""), "")</f>
        <v>118.76267907382694</v>
      </c>
      <c r="H91" s="5">
        <f>IFERROR(IF(Loan_Not_Paid*Values_Entered,Ending_Balance,""), "")</f>
        <v>28563.344439569002</v>
      </c>
    </row>
    <row r="92" spans="2:8" x14ac:dyDescent="0.15">
      <c r="B92" s="4">
        <f>IFERROR(IF(Loan_Not_Paid*Values_Entered,Payment_Number,""), "")</f>
        <v>80</v>
      </c>
      <c r="C92" s="3">
        <f>IFERROR(IF(Loan_Not_Paid*Values_Entered,Payment_Date,""), "")</f>
        <v>46753</v>
      </c>
      <c r="D92" s="5">
        <f>IFERROR(IF(Loan_Not_Paid*Values_Entered,Beginning_Balance,""), "")</f>
        <v>28563.344439569002</v>
      </c>
      <c r="E92" s="5">
        <f>IFERROR(IF(Loan_Not_Paid*Values_Entered,Monthly_Payment,""), "")</f>
        <v>346.37074225114094</v>
      </c>
      <c r="F92" s="18">
        <f>IFERROR(IF(Loan_Not_Paid*Values_Entered,Principal,""), "")</f>
        <v>228.54694643792044</v>
      </c>
      <c r="G92" s="18">
        <f>IFERROR(IF(Loan_Not_Paid*Values_Entered,Interest,""), "")</f>
        <v>117.8237958132205</v>
      </c>
      <c r="H92" s="5">
        <f>IFERROR(IF(Loan_Not_Paid*Values_Entered,Ending_Balance,""), "")</f>
        <v>28334.7974931311</v>
      </c>
    </row>
    <row r="93" spans="2:8" x14ac:dyDescent="0.15">
      <c r="B93" s="4">
        <f>IFERROR(IF(Loan_Not_Paid*Values_Entered,Payment_Number,""), "")</f>
        <v>81</v>
      </c>
      <c r="C93" s="3">
        <f>IFERROR(IF(Loan_Not_Paid*Values_Entered,Payment_Date,""), "")</f>
        <v>46784</v>
      </c>
      <c r="D93" s="5">
        <f>IFERROR(IF(Loan_Not_Paid*Values_Entered,Beginning_Balance,""), "")</f>
        <v>28334.7974931311</v>
      </c>
      <c r="E93" s="5">
        <f>IFERROR(IF(Loan_Not_Paid*Values_Entered,Monthly_Payment,""), "")</f>
        <v>346.37074225114094</v>
      </c>
      <c r="F93" s="18">
        <f>IFERROR(IF(Loan_Not_Paid*Values_Entered,Principal,""), "")</f>
        <v>229.48970259197685</v>
      </c>
      <c r="G93" s="18">
        <f>IFERROR(IF(Loan_Not_Paid*Values_Entered,Interest,""), "")</f>
        <v>116.88103965916412</v>
      </c>
      <c r="H93" s="5">
        <f>IFERROR(IF(Loan_Not_Paid*Values_Entered,Ending_Balance,""), "")</f>
        <v>28105.307790539118</v>
      </c>
    </row>
    <row r="94" spans="2:8" x14ac:dyDescent="0.15">
      <c r="B94" s="4">
        <f>IFERROR(IF(Loan_Not_Paid*Values_Entered,Payment_Number,""), "")</f>
        <v>82</v>
      </c>
      <c r="C94" s="3">
        <f>IFERROR(IF(Loan_Not_Paid*Values_Entered,Payment_Date,""), "")</f>
        <v>46813</v>
      </c>
      <c r="D94" s="5">
        <f>IFERROR(IF(Loan_Not_Paid*Values_Entered,Beginning_Balance,""), "")</f>
        <v>28105.307790539118</v>
      </c>
      <c r="E94" s="5">
        <f>IFERROR(IF(Loan_Not_Paid*Values_Entered,Monthly_Payment,""), "")</f>
        <v>346.37074225114094</v>
      </c>
      <c r="F94" s="18">
        <f>IFERROR(IF(Loan_Not_Paid*Values_Entered,Principal,""), "")</f>
        <v>230.43634761516878</v>
      </c>
      <c r="G94" s="18">
        <f>IFERROR(IF(Loan_Not_Paid*Values_Entered,Interest,""), "")</f>
        <v>115.93439463597217</v>
      </c>
      <c r="H94" s="5">
        <f>IFERROR(IF(Loan_Not_Paid*Values_Entered,Ending_Balance,""), "")</f>
        <v>27874.871442923963</v>
      </c>
    </row>
    <row r="95" spans="2:8" x14ac:dyDescent="0.15">
      <c r="B95" s="4">
        <f>IFERROR(IF(Loan_Not_Paid*Values_Entered,Payment_Number,""), "")</f>
        <v>83</v>
      </c>
      <c r="C95" s="3">
        <f>IFERROR(IF(Loan_Not_Paid*Values_Entered,Payment_Date,""), "")</f>
        <v>46844</v>
      </c>
      <c r="D95" s="5">
        <f>IFERROR(IF(Loan_Not_Paid*Values_Entered,Beginning_Balance,""), "")</f>
        <v>27874.871442923963</v>
      </c>
      <c r="E95" s="5">
        <f>IFERROR(IF(Loan_Not_Paid*Values_Entered,Monthly_Payment,""), "")</f>
        <v>346.37074225114094</v>
      </c>
      <c r="F95" s="18">
        <f>IFERROR(IF(Loan_Not_Paid*Values_Entered,Principal,""), "")</f>
        <v>231.38689754908134</v>
      </c>
      <c r="G95" s="18">
        <f>IFERROR(IF(Loan_Not_Paid*Values_Entered,Interest,""), "")</f>
        <v>114.98384470205963</v>
      </c>
      <c r="H95" s="5">
        <f>IFERROR(IF(Loan_Not_Paid*Values_Entered,Ending_Balance,""), "")</f>
        <v>27643.484545374893</v>
      </c>
    </row>
    <row r="96" spans="2:8" x14ac:dyDescent="0.15">
      <c r="B96" s="4">
        <f>IFERROR(IF(Loan_Not_Paid*Values_Entered,Payment_Number,""), "")</f>
        <v>84</v>
      </c>
      <c r="C96" s="3">
        <f>IFERROR(IF(Loan_Not_Paid*Values_Entered,Payment_Date,""), "")</f>
        <v>46874</v>
      </c>
      <c r="D96" s="5">
        <f>IFERROR(IF(Loan_Not_Paid*Values_Entered,Beginning_Balance,""), "")</f>
        <v>27643.484545374893</v>
      </c>
      <c r="E96" s="5">
        <f>IFERROR(IF(Loan_Not_Paid*Values_Entered,Monthly_Payment,""), "")</f>
        <v>346.37074225114094</v>
      </c>
      <c r="F96" s="18">
        <f>IFERROR(IF(Loan_Not_Paid*Values_Entered,Principal,""), "")</f>
        <v>232.34136850147129</v>
      </c>
      <c r="G96" s="18">
        <f>IFERROR(IF(Loan_Not_Paid*Values_Entered,Interest,""), "")</f>
        <v>114.02937374966966</v>
      </c>
      <c r="H96" s="5">
        <f>IFERROR(IF(Loan_Not_Paid*Values_Entered,Ending_Balance,""), "")</f>
        <v>27411.143176873426</v>
      </c>
    </row>
    <row r="97" spans="2:8" x14ac:dyDescent="0.15">
      <c r="B97" s="4">
        <f>IFERROR(IF(Loan_Not_Paid*Values_Entered,Payment_Number,""), "")</f>
        <v>85</v>
      </c>
      <c r="C97" s="3">
        <f>IFERROR(IF(Loan_Not_Paid*Values_Entered,Payment_Date,""), "")</f>
        <v>46905</v>
      </c>
      <c r="D97" s="5">
        <f>IFERROR(IF(Loan_Not_Paid*Values_Entered,Beginning_Balance,""), "")</f>
        <v>27411.143176873426</v>
      </c>
      <c r="E97" s="5">
        <f>IFERROR(IF(Loan_Not_Paid*Values_Entered,Monthly_Payment,""), "")</f>
        <v>346.37074225114094</v>
      </c>
      <c r="F97" s="18">
        <f>IFERROR(IF(Loan_Not_Paid*Values_Entered,Principal,""), "")</f>
        <v>233.29977664653987</v>
      </c>
      <c r="G97" s="18">
        <f>IFERROR(IF(Loan_Not_Paid*Values_Entered,Interest,""), "")</f>
        <v>113.07096560460107</v>
      </c>
      <c r="H97" s="5">
        <f>IFERROR(IF(Loan_Not_Paid*Values_Entered,Ending_Balance,""), "")</f>
        <v>27177.843400226891</v>
      </c>
    </row>
    <row r="98" spans="2:8" x14ac:dyDescent="0.15">
      <c r="B98" s="4">
        <f>IFERROR(IF(Loan_Not_Paid*Values_Entered,Payment_Number,""), "")</f>
        <v>86</v>
      </c>
      <c r="C98" s="3">
        <f>IFERROR(IF(Loan_Not_Paid*Values_Entered,Payment_Date,""), "")</f>
        <v>46935</v>
      </c>
      <c r="D98" s="5">
        <f>IFERROR(IF(Loan_Not_Paid*Values_Entered,Beginning_Balance,""), "")</f>
        <v>27177.843400226891</v>
      </c>
      <c r="E98" s="5">
        <f>IFERROR(IF(Loan_Not_Paid*Values_Entered,Monthly_Payment,""), "")</f>
        <v>346.37074225114094</v>
      </c>
      <c r="F98" s="18">
        <f>IFERROR(IF(Loan_Not_Paid*Values_Entered,Principal,""), "")</f>
        <v>234.26213822520683</v>
      </c>
      <c r="G98" s="18">
        <f>IFERROR(IF(Loan_Not_Paid*Values_Entered,Interest,""), "")</f>
        <v>112.1086040259341</v>
      </c>
      <c r="H98" s="5">
        <f>IFERROR(IF(Loan_Not_Paid*Values_Entered,Ending_Balance,""), "")</f>
        <v>26943.58126200171</v>
      </c>
    </row>
    <row r="99" spans="2:8" x14ac:dyDescent="0.15">
      <c r="B99" s="4">
        <f>IFERROR(IF(Loan_Not_Paid*Values_Entered,Payment_Number,""), "")</f>
        <v>87</v>
      </c>
      <c r="C99" s="3">
        <f>IFERROR(IF(Loan_Not_Paid*Values_Entered,Payment_Date,""), "")</f>
        <v>46966</v>
      </c>
      <c r="D99" s="5">
        <f>IFERROR(IF(Loan_Not_Paid*Values_Entered,Beginning_Balance,""), "")</f>
        <v>26943.58126200171</v>
      </c>
      <c r="E99" s="5">
        <f>IFERROR(IF(Loan_Not_Paid*Values_Entered,Monthly_Payment,""), "")</f>
        <v>346.37074225114094</v>
      </c>
      <c r="F99" s="18">
        <f>IFERROR(IF(Loan_Not_Paid*Values_Entered,Principal,""), "")</f>
        <v>235.22846954538582</v>
      </c>
      <c r="G99" s="18">
        <f>IFERROR(IF(Loan_Not_Paid*Values_Entered,Interest,""), "")</f>
        <v>111.14227270575512</v>
      </c>
      <c r="H99" s="5">
        <f>IFERROR(IF(Loan_Not_Paid*Values_Entered,Ending_Balance,""), "")</f>
        <v>26708.352792456317</v>
      </c>
    </row>
    <row r="100" spans="2:8" x14ac:dyDescent="0.15">
      <c r="B100" s="4">
        <f>IFERROR(IF(Loan_Not_Paid*Values_Entered,Payment_Number,""), "")</f>
        <v>88</v>
      </c>
      <c r="C100" s="3">
        <f>IFERROR(IF(Loan_Not_Paid*Values_Entered,Payment_Date,""), "")</f>
        <v>46997</v>
      </c>
      <c r="D100" s="5">
        <f>IFERROR(IF(Loan_Not_Paid*Values_Entered,Beginning_Balance,""), "")</f>
        <v>26708.352792456317</v>
      </c>
      <c r="E100" s="5">
        <f>IFERROR(IF(Loan_Not_Paid*Values_Entered,Monthly_Payment,""), "")</f>
        <v>346.37074225114094</v>
      </c>
      <c r="F100" s="18">
        <f>IFERROR(IF(Loan_Not_Paid*Values_Entered,Principal,""), "")</f>
        <v>236.19878698226057</v>
      </c>
      <c r="G100" s="18">
        <f>IFERROR(IF(Loan_Not_Paid*Values_Entered,Interest,""), "")</f>
        <v>110.17195526888042</v>
      </c>
      <c r="H100" s="5">
        <f>IFERROR(IF(Loan_Not_Paid*Values_Entered,Ending_Balance,""), "")</f>
        <v>26472.154005474054</v>
      </c>
    </row>
    <row r="101" spans="2:8" x14ac:dyDescent="0.15">
      <c r="B101" s="4">
        <f>IFERROR(IF(Loan_Not_Paid*Values_Entered,Payment_Number,""), "")</f>
        <v>89</v>
      </c>
      <c r="C101" s="3">
        <f>IFERROR(IF(Loan_Not_Paid*Values_Entered,Payment_Date,""), "")</f>
        <v>47027</v>
      </c>
      <c r="D101" s="5">
        <f>IFERROR(IF(Loan_Not_Paid*Values_Entered,Beginning_Balance,""), "")</f>
        <v>26472.154005474054</v>
      </c>
      <c r="E101" s="5">
        <f>IFERROR(IF(Loan_Not_Paid*Values_Entered,Monthly_Payment,""), "")</f>
        <v>346.37074225114094</v>
      </c>
      <c r="F101" s="18">
        <f>IFERROR(IF(Loan_Not_Paid*Values_Entered,Principal,""), "")</f>
        <v>237.17310697856237</v>
      </c>
      <c r="G101" s="18">
        <f>IFERROR(IF(Loan_Not_Paid*Values_Entered,Interest,""), "")</f>
        <v>109.19763527257859</v>
      </c>
      <c r="H101" s="5">
        <f>IFERROR(IF(Loan_Not_Paid*Values_Entered,Ending_Balance,""), "")</f>
        <v>26234.980898495502</v>
      </c>
    </row>
    <row r="102" spans="2:8" x14ac:dyDescent="0.15">
      <c r="B102" s="4">
        <f>IFERROR(IF(Loan_Not_Paid*Values_Entered,Payment_Number,""), "")</f>
        <v>90</v>
      </c>
      <c r="C102" s="3">
        <f>IFERROR(IF(Loan_Not_Paid*Values_Entered,Payment_Date,""), "")</f>
        <v>47058</v>
      </c>
      <c r="D102" s="5">
        <f>IFERROR(IF(Loan_Not_Paid*Values_Entered,Beginning_Balance,""), "")</f>
        <v>26234.980898495502</v>
      </c>
      <c r="E102" s="5">
        <f>IFERROR(IF(Loan_Not_Paid*Values_Entered,Monthly_Payment,""), "")</f>
        <v>346.37074225114094</v>
      </c>
      <c r="F102" s="18">
        <f>IFERROR(IF(Loan_Not_Paid*Values_Entered,Principal,""), "")</f>
        <v>238.15144604484894</v>
      </c>
      <c r="G102" s="18">
        <f>IFERROR(IF(Loan_Not_Paid*Values_Entered,Interest,""), "")</f>
        <v>108.21929620629201</v>
      </c>
      <c r="H102" s="5">
        <f>IFERROR(IF(Loan_Not_Paid*Values_Entered,Ending_Balance,""), "")</f>
        <v>25996.829452450664</v>
      </c>
    </row>
    <row r="103" spans="2:8" x14ac:dyDescent="0.15">
      <c r="B103" s="4">
        <f>IFERROR(IF(Loan_Not_Paid*Values_Entered,Payment_Number,""), "")</f>
        <v>91</v>
      </c>
      <c r="C103" s="3">
        <f>IFERROR(IF(Loan_Not_Paid*Values_Entered,Payment_Date,""), "")</f>
        <v>47088</v>
      </c>
      <c r="D103" s="5">
        <f>IFERROR(IF(Loan_Not_Paid*Values_Entered,Beginning_Balance,""), "")</f>
        <v>25996.829452450664</v>
      </c>
      <c r="E103" s="5">
        <f>IFERROR(IF(Loan_Not_Paid*Values_Entered,Monthly_Payment,""), "")</f>
        <v>346.37074225114094</v>
      </c>
      <c r="F103" s="18">
        <f>IFERROR(IF(Loan_Not_Paid*Values_Entered,Principal,""), "")</f>
        <v>239.13382075978396</v>
      </c>
      <c r="G103" s="18">
        <f>IFERROR(IF(Loan_Not_Paid*Values_Entered,Interest,""), "")</f>
        <v>107.23692149135702</v>
      </c>
      <c r="H103" s="5">
        <f>IFERROR(IF(Loan_Not_Paid*Values_Entered,Ending_Balance,""), "")</f>
        <v>25757.695631690884</v>
      </c>
    </row>
    <row r="104" spans="2:8" x14ac:dyDescent="0.15">
      <c r="B104" s="4">
        <f>IFERROR(IF(Loan_Not_Paid*Values_Entered,Payment_Number,""), "")</f>
        <v>92</v>
      </c>
      <c r="C104" s="3">
        <f>IFERROR(IF(Loan_Not_Paid*Values_Entered,Payment_Date,""), "")</f>
        <v>47119</v>
      </c>
      <c r="D104" s="5">
        <f>IFERROR(IF(Loan_Not_Paid*Values_Entered,Beginning_Balance,""), "")</f>
        <v>25757.695631690884</v>
      </c>
      <c r="E104" s="5">
        <f>IFERROR(IF(Loan_Not_Paid*Values_Entered,Monthly_Payment,""), "")</f>
        <v>346.37074225114094</v>
      </c>
      <c r="F104" s="18">
        <f>IFERROR(IF(Loan_Not_Paid*Values_Entered,Principal,""), "")</f>
        <v>240.12024777041805</v>
      </c>
      <c r="G104" s="18">
        <f>IFERROR(IF(Loan_Not_Paid*Values_Entered,Interest,""), "")</f>
        <v>106.25049448072291</v>
      </c>
      <c r="H104" s="5">
        <f>IFERROR(IF(Loan_Not_Paid*Values_Entered,Ending_Balance,""), "")</f>
        <v>25517.57538392047</v>
      </c>
    </row>
    <row r="105" spans="2:8" x14ac:dyDescent="0.15">
      <c r="B105" s="4">
        <f>IFERROR(IF(Loan_Not_Paid*Values_Entered,Payment_Number,""), "")</f>
        <v>93</v>
      </c>
      <c r="C105" s="3">
        <f>IFERROR(IF(Loan_Not_Paid*Values_Entered,Payment_Date,""), "")</f>
        <v>47150</v>
      </c>
      <c r="D105" s="5">
        <f>IFERROR(IF(Loan_Not_Paid*Values_Entered,Beginning_Balance,""), "")</f>
        <v>25517.57538392047</v>
      </c>
      <c r="E105" s="5">
        <f>IFERROR(IF(Loan_Not_Paid*Values_Entered,Monthly_Payment,""), "")</f>
        <v>346.37074225114094</v>
      </c>
      <c r="F105" s="18">
        <f>IFERROR(IF(Loan_Not_Paid*Values_Entered,Principal,""), "")</f>
        <v>241.11074379247103</v>
      </c>
      <c r="G105" s="18">
        <f>IFERROR(IF(Loan_Not_Paid*Values_Entered,Interest,""), "")</f>
        <v>105.25999845866993</v>
      </c>
      <c r="H105" s="5">
        <f>IFERROR(IF(Loan_Not_Paid*Values_Entered,Ending_Balance,""), "")</f>
        <v>25276.464640128004</v>
      </c>
    </row>
    <row r="106" spans="2:8" x14ac:dyDescent="0.15">
      <c r="B106" s="4">
        <f>IFERROR(IF(Loan_Not_Paid*Values_Entered,Payment_Number,""), "")</f>
        <v>94</v>
      </c>
      <c r="C106" s="3">
        <f>IFERROR(IF(Loan_Not_Paid*Values_Entered,Payment_Date,""), "")</f>
        <v>47178</v>
      </c>
      <c r="D106" s="5">
        <f>IFERROR(IF(Loan_Not_Paid*Values_Entered,Beginning_Balance,""), "")</f>
        <v>25276.464640128004</v>
      </c>
      <c r="E106" s="5">
        <f>IFERROR(IF(Loan_Not_Paid*Values_Entered,Monthly_Payment,""), "")</f>
        <v>346.37074225114094</v>
      </c>
      <c r="F106" s="18">
        <f>IFERROR(IF(Loan_Not_Paid*Values_Entered,Principal,""), "")</f>
        <v>242.10532561061495</v>
      </c>
      <c r="G106" s="18">
        <f>IFERROR(IF(Loan_Not_Paid*Values_Entered,Interest,""), "")</f>
        <v>104.26541664052598</v>
      </c>
      <c r="H106" s="5">
        <f>IFERROR(IF(Loan_Not_Paid*Values_Entered,Ending_Balance,""), "")</f>
        <v>25034.359314517409</v>
      </c>
    </row>
    <row r="107" spans="2:8" x14ac:dyDescent="0.15">
      <c r="B107" s="4">
        <f>IFERROR(IF(Loan_Not_Paid*Values_Entered,Payment_Number,""), "")</f>
        <v>95</v>
      </c>
      <c r="C107" s="3">
        <f>IFERROR(IF(Loan_Not_Paid*Values_Entered,Payment_Date,""), "")</f>
        <v>47209</v>
      </c>
      <c r="D107" s="5">
        <f>IFERROR(IF(Loan_Not_Paid*Values_Entered,Beginning_Balance,""), "")</f>
        <v>25034.359314517409</v>
      </c>
      <c r="E107" s="5">
        <f>IFERROR(IF(Loan_Not_Paid*Values_Entered,Monthly_Payment,""), "")</f>
        <v>346.37074225114094</v>
      </c>
      <c r="F107" s="18">
        <f>IFERROR(IF(Loan_Not_Paid*Values_Entered,Principal,""), "")</f>
        <v>243.10401007875873</v>
      </c>
      <c r="G107" s="18">
        <f>IFERROR(IF(Loan_Not_Paid*Values_Entered,Interest,""), "")</f>
        <v>103.26673217238221</v>
      </c>
      <c r="H107" s="5">
        <f>IFERROR(IF(Loan_Not_Paid*Values_Entered,Ending_Balance,""), "")</f>
        <v>24791.255304438651</v>
      </c>
    </row>
    <row r="108" spans="2:8" x14ac:dyDescent="0.15">
      <c r="B108" s="4">
        <f>IFERROR(IF(Loan_Not_Paid*Values_Entered,Payment_Number,""), "")</f>
        <v>96</v>
      </c>
      <c r="C108" s="3">
        <f>IFERROR(IF(Loan_Not_Paid*Values_Entered,Payment_Date,""), "")</f>
        <v>47239</v>
      </c>
      <c r="D108" s="5">
        <f>IFERROR(IF(Loan_Not_Paid*Values_Entered,Beginning_Balance,""), "")</f>
        <v>24791.255304438651</v>
      </c>
      <c r="E108" s="5">
        <f>IFERROR(IF(Loan_Not_Paid*Values_Entered,Monthly_Payment,""), "")</f>
        <v>346.37074225114094</v>
      </c>
      <c r="F108" s="18">
        <f>IFERROR(IF(Loan_Not_Paid*Values_Entered,Principal,""), "")</f>
        <v>244.10681412033361</v>
      </c>
      <c r="G108" s="18">
        <f>IFERROR(IF(Loan_Not_Paid*Values_Entered,Interest,""), "")</f>
        <v>102.26392813080733</v>
      </c>
      <c r="H108" s="5">
        <f>IFERROR(IF(Loan_Not_Paid*Values_Entered,Ending_Balance,""), "")</f>
        <v>24547.14849031833</v>
      </c>
    </row>
    <row r="109" spans="2:8" x14ac:dyDescent="0.15">
      <c r="B109" s="4">
        <f>IFERROR(IF(Loan_Not_Paid*Values_Entered,Payment_Number,""), "")</f>
        <v>97</v>
      </c>
      <c r="C109" s="3">
        <f>IFERROR(IF(Loan_Not_Paid*Values_Entered,Payment_Date,""), "")</f>
        <v>47270</v>
      </c>
      <c r="D109" s="5">
        <f>IFERROR(IF(Loan_Not_Paid*Values_Entered,Beginning_Balance,""), "")</f>
        <v>24547.14849031833</v>
      </c>
      <c r="E109" s="5">
        <f>IFERROR(IF(Loan_Not_Paid*Values_Entered,Monthly_Payment,""), "")</f>
        <v>346.37074225114094</v>
      </c>
      <c r="F109" s="18">
        <f>IFERROR(IF(Loan_Not_Paid*Values_Entered,Principal,""), "")</f>
        <v>245.11375472858001</v>
      </c>
      <c r="G109" s="18">
        <f>IFERROR(IF(Loan_Not_Paid*Values_Entered,Interest,""), "")</f>
        <v>101.25698752256093</v>
      </c>
      <c r="H109" s="5">
        <f>IFERROR(IF(Loan_Not_Paid*Values_Entered,Ending_Balance,""), "")</f>
        <v>24302.034735589754</v>
      </c>
    </row>
    <row r="110" spans="2:8" x14ac:dyDescent="0.15">
      <c r="B110" s="4">
        <f>IFERROR(IF(Loan_Not_Paid*Values_Entered,Payment_Number,""), "")</f>
        <v>98</v>
      </c>
      <c r="C110" s="3">
        <f>IFERROR(IF(Loan_Not_Paid*Values_Entered,Payment_Date,""), "")</f>
        <v>47300</v>
      </c>
      <c r="D110" s="5">
        <f>IFERROR(IF(Loan_Not_Paid*Values_Entered,Beginning_Balance,""), "")</f>
        <v>24302.034735589754</v>
      </c>
      <c r="E110" s="5">
        <f>IFERROR(IF(Loan_Not_Paid*Values_Entered,Monthly_Payment,""), "")</f>
        <v>346.37074225114094</v>
      </c>
      <c r="F110" s="18">
        <f>IFERROR(IF(Loan_Not_Paid*Values_Entered,Principal,""), "")</f>
        <v>246.12484896683537</v>
      </c>
      <c r="G110" s="18">
        <f>IFERROR(IF(Loan_Not_Paid*Values_Entered,Interest,""), "")</f>
        <v>100.24589328430555</v>
      </c>
      <c r="H110" s="5">
        <f>IFERROR(IF(Loan_Not_Paid*Values_Entered,Ending_Balance,""), "")</f>
        <v>24055.909886622932</v>
      </c>
    </row>
    <row r="111" spans="2:8" x14ac:dyDescent="0.15">
      <c r="B111" s="4">
        <f>IFERROR(IF(Loan_Not_Paid*Values_Entered,Payment_Number,""), "")</f>
        <v>99</v>
      </c>
      <c r="C111" s="3">
        <f>IFERROR(IF(Loan_Not_Paid*Values_Entered,Payment_Date,""), "")</f>
        <v>47331</v>
      </c>
      <c r="D111" s="5">
        <f>IFERROR(IF(Loan_Not_Paid*Values_Entered,Beginning_Balance,""), "")</f>
        <v>24055.909886622932</v>
      </c>
      <c r="E111" s="5">
        <f>IFERROR(IF(Loan_Not_Paid*Values_Entered,Monthly_Payment,""), "")</f>
        <v>346.37074225114094</v>
      </c>
      <c r="F111" s="18">
        <f>IFERROR(IF(Loan_Not_Paid*Values_Entered,Principal,""), "")</f>
        <v>247.14011396882361</v>
      </c>
      <c r="G111" s="18">
        <f>IFERROR(IF(Loan_Not_Paid*Values_Entered,Interest,""), "")</f>
        <v>99.230628282317369</v>
      </c>
      <c r="H111" s="5">
        <f>IFERROR(IF(Loan_Not_Paid*Values_Entered,Ending_Balance,""), "")</f>
        <v>23808.769772654108</v>
      </c>
    </row>
    <row r="112" spans="2:8" x14ac:dyDescent="0.15">
      <c r="B112" s="4">
        <f>IFERROR(IF(Loan_Not_Paid*Values_Entered,Payment_Number,""), "")</f>
        <v>100</v>
      </c>
      <c r="C112" s="3">
        <f>IFERROR(IF(Loan_Not_Paid*Values_Entered,Payment_Date,""), "")</f>
        <v>47362</v>
      </c>
      <c r="D112" s="5">
        <f>IFERROR(IF(Loan_Not_Paid*Values_Entered,Beginning_Balance,""), "")</f>
        <v>23808.769772654108</v>
      </c>
      <c r="E112" s="5">
        <f>IFERROR(IF(Loan_Not_Paid*Values_Entered,Monthly_Payment,""), "")</f>
        <v>346.37074225114094</v>
      </c>
      <c r="F112" s="18">
        <f>IFERROR(IF(Loan_Not_Paid*Values_Entered,Principal,""), "")</f>
        <v>248.15956693894498</v>
      </c>
      <c r="G112" s="18">
        <f>IFERROR(IF(Loan_Not_Paid*Values_Entered,Interest,""), "")</f>
        <v>98.211175312195962</v>
      </c>
      <c r="H112" s="5">
        <f>IFERROR(IF(Loan_Not_Paid*Values_Entered,Ending_Balance,""), "")</f>
        <v>23560.610205715166</v>
      </c>
    </row>
    <row r="113" spans="2:8" x14ac:dyDescent="0.15">
      <c r="B113" s="4">
        <f>IFERROR(IF(Loan_Not_Paid*Values_Entered,Payment_Number,""), "")</f>
        <v>101</v>
      </c>
      <c r="C113" s="3">
        <f>IFERROR(IF(Loan_Not_Paid*Values_Entered,Payment_Date,""), "")</f>
        <v>47392</v>
      </c>
      <c r="D113" s="5">
        <f>IFERROR(IF(Loan_Not_Paid*Values_Entered,Beginning_Balance,""), "")</f>
        <v>23560.610205715166</v>
      </c>
      <c r="E113" s="5">
        <f>IFERROR(IF(Loan_Not_Paid*Values_Entered,Monthly_Payment,""), "")</f>
        <v>346.37074225114094</v>
      </c>
      <c r="F113" s="18">
        <f>IFERROR(IF(Loan_Not_Paid*Values_Entered,Principal,""), "")</f>
        <v>249.18322515256816</v>
      </c>
      <c r="G113" s="18">
        <f>IFERROR(IF(Loan_Not_Paid*Values_Entered,Interest,""), "")</f>
        <v>97.187517098572812</v>
      </c>
      <c r="H113" s="5">
        <f>IFERROR(IF(Loan_Not_Paid*Values_Entered,Ending_Balance,""), "")</f>
        <v>23311.42698056261</v>
      </c>
    </row>
    <row r="114" spans="2:8" x14ac:dyDescent="0.15">
      <c r="B114" s="4">
        <f>IFERROR(IF(Loan_Not_Paid*Values_Entered,Payment_Number,""), "")</f>
        <v>102</v>
      </c>
      <c r="C114" s="3">
        <f>IFERROR(IF(Loan_Not_Paid*Values_Entered,Payment_Date,""), "")</f>
        <v>47423</v>
      </c>
      <c r="D114" s="5">
        <f>IFERROR(IF(Loan_Not_Paid*Values_Entered,Beginning_Balance,""), "")</f>
        <v>23311.42698056261</v>
      </c>
      <c r="E114" s="5">
        <f>IFERROR(IF(Loan_Not_Paid*Values_Entered,Monthly_Payment,""), "")</f>
        <v>346.37074225114094</v>
      </c>
      <c r="F114" s="18">
        <f>IFERROR(IF(Loan_Not_Paid*Values_Entered,Principal,""), "")</f>
        <v>250.21110595632251</v>
      </c>
      <c r="G114" s="18">
        <f>IFERROR(IF(Loan_Not_Paid*Values_Entered,Interest,""), "")</f>
        <v>96.159636294818483</v>
      </c>
      <c r="H114" s="5">
        <f>IFERROR(IF(Loan_Not_Paid*Values_Entered,Ending_Balance,""), "")</f>
        <v>23061.215874606321</v>
      </c>
    </row>
    <row r="115" spans="2:8" x14ac:dyDescent="0.15">
      <c r="B115" s="4">
        <f>IFERROR(IF(Loan_Not_Paid*Values_Entered,Payment_Number,""), "")</f>
        <v>103</v>
      </c>
      <c r="C115" s="3">
        <f>IFERROR(IF(Loan_Not_Paid*Values_Entered,Payment_Date,""), "")</f>
        <v>47453</v>
      </c>
      <c r="D115" s="5">
        <f>IFERROR(IF(Loan_Not_Paid*Values_Entered,Beginning_Balance,""), "")</f>
        <v>23061.215874606321</v>
      </c>
      <c r="E115" s="5">
        <f>IFERROR(IF(Loan_Not_Paid*Values_Entered,Monthly_Payment,""), "")</f>
        <v>346.37074225114094</v>
      </c>
      <c r="F115" s="18">
        <f>IFERROR(IF(Loan_Not_Paid*Values_Entered,Principal,""), "")</f>
        <v>251.2432267683923</v>
      </c>
      <c r="G115" s="18">
        <f>IFERROR(IF(Loan_Not_Paid*Values_Entered,Interest,""), "")</f>
        <v>95.127515482748635</v>
      </c>
      <c r="H115" s="5">
        <f>IFERROR(IF(Loan_Not_Paid*Values_Entered,Ending_Balance,""), "")</f>
        <v>22809.972647837923</v>
      </c>
    </row>
    <row r="116" spans="2:8" x14ac:dyDescent="0.15">
      <c r="B116" s="4">
        <f>IFERROR(IF(Loan_Not_Paid*Values_Entered,Payment_Number,""), "")</f>
        <v>104</v>
      </c>
      <c r="C116" s="3">
        <f>IFERROR(IF(Loan_Not_Paid*Values_Entered,Payment_Date,""), "")</f>
        <v>47484</v>
      </c>
      <c r="D116" s="5">
        <f>IFERROR(IF(Loan_Not_Paid*Values_Entered,Beginning_Balance,""), "")</f>
        <v>22809.972647837923</v>
      </c>
      <c r="E116" s="5">
        <f>IFERROR(IF(Loan_Not_Paid*Values_Entered,Monthly_Payment,""), "")</f>
        <v>346.37074225114094</v>
      </c>
      <c r="F116" s="18">
        <f>IFERROR(IF(Loan_Not_Paid*Values_Entered,Principal,""), "")</f>
        <v>252.27960507881193</v>
      </c>
      <c r="G116" s="18">
        <f>IFERROR(IF(Loan_Not_Paid*Values_Entered,Interest,""), "")</f>
        <v>94.091137172329013</v>
      </c>
      <c r="H116" s="5">
        <f>IFERROR(IF(Loan_Not_Paid*Values_Entered,Ending_Balance,""), "")</f>
        <v>22557.693042759107</v>
      </c>
    </row>
    <row r="117" spans="2:8" x14ac:dyDescent="0.15">
      <c r="B117" s="4">
        <f>IFERROR(IF(Loan_Not_Paid*Values_Entered,Payment_Number,""), "")</f>
        <v>105</v>
      </c>
      <c r="C117" s="3">
        <f>IFERROR(IF(Loan_Not_Paid*Values_Entered,Payment_Date,""), "")</f>
        <v>47515</v>
      </c>
      <c r="D117" s="5">
        <f>IFERROR(IF(Loan_Not_Paid*Values_Entered,Beginning_Balance,""), "")</f>
        <v>22557.693042759107</v>
      </c>
      <c r="E117" s="5">
        <f>IFERROR(IF(Loan_Not_Paid*Values_Entered,Monthly_Payment,""), "")</f>
        <v>346.37074225114094</v>
      </c>
      <c r="F117" s="18">
        <f>IFERROR(IF(Loan_Not_Paid*Values_Entered,Principal,""), "")</f>
        <v>253.32025844976204</v>
      </c>
      <c r="G117" s="18">
        <f>IFERROR(IF(Loan_Not_Paid*Values_Entered,Interest,""), "")</f>
        <v>93.050483801378945</v>
      </c>
      <c r="H117" s="5">
        <f>IFERROR(IF(Loan_Not_Paid*Values_Entered,Ending_Balance,""), "")</f>
        <v>22304.372784309351</v>
      </c>
    </row>
    <row r="118" spans="2:8" x14ac:dyDescent="0.15">
      <c r="B118" s="4">
        <f>IFERROR(IF(Loan_Not_Paid*Values_Entered,Payment_Number,""), "")</f>
        <v>106</v>
      </c>
      <c r="C118" s="3">
        <f>IFERROR(IF(Loan_Not_Paid*Values_Entered,Payment_Date,""), "")</f>
        <v>47543</v>
      </c>
      <c r="D118" s="5">
        <f>IFERROR(IF(Loan_Not_Paid*Values_Entered,Beginning_Balance,""), "")</f>
        <v>22304.372784309351</v>
      </c>
      <c r="E118" s="5">
        <f>IFERROR(IF(Loan_Not_Paid*Values_Entered,Monthly_Payment,""), "")</f>
        <v>346.37074225114094</v>
      </c>
      <c r="F118" s="18">
        <f>IFERROR(IF(Loan_Not_Paid*Values_Entered,Principal,""), "")</f>
        <v>254.36520451586728</v>
      </c>
      <c r="G118" s="18">
        <f>IFERROR(IF(Loan_Not_Paid*Values_Entered,Interest,""), "")</f>
        <v>92.005537735273649</v>
      </c>
      <c r="H118" s="5">
        <f>IFERROR(IF(Loan_Not_Paid*Values_Entered,Ending_Balance,""), "")</f>
        <v>22050.007579793506</v>
      </c>
    </row>
    <row r="119" spans="2:8" x14ac:dyDescent="0.15">
      <c r="B119" s="4">
        <f>IFERROR(IF(Loan_Not_Paid*Values_Entered,Payment_Number,""), "")</f>
        <v>107</v>
      </c>
      <c r="C119" s="3">
        <f>IFERROR(IF(Loan_Not_Paid*Values_Entered,Payment_Date,""), "")</f>
        <v>47574</v>
      </c>
      <c r="D119" s="5">
        <f>IFERROR(IF(Loan_Not_Paid*Values_Entered,Beginning_Balance,""), "")</f>
        <v>22050.007579793506</v>
      </c>
      <c r="E119" s="5">
        <f>IFERROR(IF(Loan_Not_Paid*Values_Entered,Monthly_Payment,""), "")</f>
        <v>346.37074225114094</v>
      </c>
      <c r="F119" s="18">
        <f>IFERROR(IF(Loan_Not_Paid*Values_Entered,Principal,""), "")</f>
        <v>255.41446098449526</v>
      </c>
      <c r="G119" s="18">
        <f>IFERROR(IF(Loan_Not_Paid*Values_Entered,Interest,""), "")</f>
        <v>90.956281266645703</v>
      </c>
      <c r="H119" s="5">
        <f>IFERROR(IF(Loan_Not_Paid*Values_Entered,Ending_Balance,""), "")</f>
        <v>21794.593118809003</v>
      </c>
    </row>
    <row r="120" spans="2:8" x14ac:dyDescent="0.15">
      <c r="B120" s="4">
        <f>IFERROR(IF(Loan_Not_Paid*Values_Entered,Payment_Number,""), "")</f>
        <v>108</v>
      </c>
      <c r="C120" s="3">
        <f>IFERROR(IF(Loan_Not_Paid*Values_Entered,Payment_Date,""), "")</f>
        <v>47604</v>
      </c>
      <c r="D120" s="5">
        <f>IFERROR(IF(Loan_Not_Paid*Values_Entered,Beginning_Balance,""), "")</f>
        <v>21794.593118809003</v>
      </c>
      <c r="E120" s="5">
        <f>IFERROR(IF(Loan_Not_Paid*Values_Entered,Monthly_Payment,""), "")</f>
        <v>346.37074225114094</v>
      </c>
      <c r="F120" s="18">
        <f>IFERROR(IF(Loan_Not_Paid*Values_Entered,Principal,""), "")</f>
        <v>256.46804563605633</v>
      </c>
      <c r="G120" s="18">
        <f>IFERROR(IF(Loan_Not_Paid*Values_Entered,Interest,""), "")</f>
        <v>89.902696615084665</v>
      </c>
      <c r="H120" s="5">
        <f>IFERROR(IF(Loan_Not_Paid*Values_Entered,Ending_Balance,""), "")</f>
        <v>21538.125073172974</v>
      </c>
    </row>
    <row r="121" spans="2:8" x14ac:dyDescent="0.15">
      <c r="B121" s="4">
        <f>IFERROR(IF(Loan_Not_Paid*Values_Entered,Payment_Number,""), "")</f>
        <v>109</v>
      </c>
      <c r="C121" s="3">
        <f>IFERROR(IF(Loan_Not_Paid*Values_Entered,Payment_Date,""), "")</f>
        <v>47635</v>
      </c>
      <c r="D121" s="5">
        <f>IFERROR(IF(Loan_Not_Paid*Values_Entered,Beginning_Balance,""), "")</f>
        <v>21538.125073172974</v>
      </c>
      <c r="E121" s="5">
        <f>IFERROR(IF(Loan_Not_Paid*Values_Entered,Monthly_Payment,""), "")</f>
        <v>346.37074225114094</v>
      </c>
      <c r="F121" s="18">
        <f>IFERROR(IF(Loan_Not_Paid*Values_Entered,Principal,""), "")</f>
        <v>257.52597632430502</v>
      </c>
      <c r="G121" s="18">
        <f>IFERROR(IF(Loan_Not_Paid*Values_Entered,Interest,""), "")</f>
        <v>88.844765926835933</v>
      </c>
      <c r="H121" s="5">
        <f>IFERROR(IF(Loan_Not_Paid*Values_Entered,Ending_Balance,""), "")</f>
        <v>21280.599096848659</v>
      </c>
    </row>
    <row r="122" spans="2:8" x14ac:dyDescent="0.15">
      <c r="B122" s="4">
        <f>IFERROR(IF(Loan_Not_Paid*Values_Entered,Payment_Number,""), "")</f>
        <v>110</v>
      </c>
      <c r="C122" s="3">
        <f>IFERROR(IF(Loan_Not_Paid*Values_Entered,Payment_Date,""), "")</f>
        <v>47665</v>
      </c>
      <c r="D122" s="5">
        <f>IFERROR(IF(Loan_Not_Paid*Values_Entered,Beginning_Balance,""), "")</f>
        <v>21280.599096848659</v>
      </c>
      <c r="E122" s="5">
        <f>IFERROR(IF(Loan_Not_Paid*Values_Entered,Monthly_Payment,""), "")</f>
        <v>346.37074225114094</v>
      </c>
      <c r="F122" s="18">
        <f>IFERROR(IF(Loan_Not_Paid*Values_Entered,Principal,""), "")</f>
        <v>258.58827097664278</v>
      </c>
      <c r="G122" s="18">
        <f>IFERROR(IF(Loan_Not_Paid*Values_Entered,Interest,""), "")</f>
        <v>87.782471274498178</v>
      </c>
      <c r="H122" s="5">
        <f>IFERROR(IF(Loan_Not_Paid*Values_Entered,Ending_Balance,""), "")</f>
        <v>21022.010825872036</v>
      </c>
    </row>
    <row r="123" spans="2:8" x14ac:dyDescent="0.15">
      <c r="B123" s="4">
        <f>IFERROR(IF(Loan_Not_Paid*Values_Entered,Payment_Number,""), "")</f>
        <v>111</v>
      </c>
      <c r="C123" s="3">
        <f>IFERROR(IF(Loan_Not_Paid*Values_Entered,Payment_Date,""), "")</f>
        <v>47696</v>
      </c>
      <c r="D123" s="5">
        <f>IFERROR(IF(Loan_Not_Paid*Values_Entered,Beginning_Balance,""), "")</f>
        <v>21022.010825872036</v>
      </c>
      <c r="E123" s="5">
        <f>IFERROR(IF(Loan_Not_Paid*Values_Entered,Monthly_Payment,""), "")</f>
        <v>346.37074225114094</v>
      </c>
      <c r="F123" s="18">
        <f>IFERROR(IF(Loan_Not_Paid*Values_Entered,Principal,""), "")</f>
        <v>259.6549475944214</v>
      </c>
      <c r="G123" s="18">
        <f>IFERROR(IF(Loan_Not_Paid*Values_Entered,Interest,""), "")</f>
        <v>86.71579465671951</v>
      </c>
      <c r="H123" s="5">
        <f>IFERROR(IF(Loan_Not_Paid*Values_Entered,Ending_Balance,""), "")</f>
        <v>20762.355878277616</v>
      </c>
    </row>
    <row r="124" spans="2:8" x14ac:dyDescent="0.15">
      <c r="B124" s="4">
        <f>IFERROR(IF(Loan_Not_Paid*Values_Entered,Payment_Number,""), "")</f>
        <v>112</v>
      </c>
      <c r="C124" s="3">
        <f>IFERROR(IF(Loan_Not_Paid*Values_Entered,Payment_Date,""), "")</f>
        <v>47727</v>
      </c>
      <c r="D124" s="5">
        <f>IFERROR(IF(Loan_Not_Paid*Values_Entered,Beginning_Balance,""), "")</f>
        <v>20762.355878277616</v>
      </c>
      <c r="E124" s="5">
        <f>IFERROR(IF(Loan_Not_Paid*Values_Entered,Monthly_Payment,""), "")</f>
        <v>346.37074225114094</v>
      </c>
      <c r="F124" s="18">
        <f>IFERROR(IF(Loan_Not_Paid*Values_Entered,Principal,""), "")</f>
        <v>260.72602425324845</v>
      </c>
      <c r="G124" s="18">
        <f>IFERROR(IF(Loan_Not_Paid*Values_Entered,Interest,""), "")</f>
        <v>85.644717997892528</v>
      </c>
      <c r="H124" s="5">
        <f>IFERROR(IF(Loan_Not_Paid*Values_Entered,Ending_Balance,""), "")</f>
        <v>20501.629854024381</v>
      </c>
    </row>
    <row r="125" spans="2:8" x14ac:dyDescent="0.15">
      <c r="B125" s="4">
        <f>IFERROR(IF(Loan_Not_Paid*Values_Entered,Payment_Number,""), "")</f>
        <v>113</v>
      </c>
      <c r="C125" s="3">
        <f>IFERROR(IF(Loan_Not_Paid*Values_Entered,Payment_Date,""), "")</f>
        <v>47757</v>
      </c>
      <c r="D125" s="5">
        <f>IFERROR(IF(Loan_Not_Paid*Values_Entered,Beginning_Balance,""), "")</f>
        <v>20501.629854024381</v>
      </c>
      <c r="E125" s="5">
        <f>IFERROR(IF(Loan_Not_Paid*Values_Entered,Monthly_Payment,""), "")</f>
        <v>346.37074225114094</v>
      </c>
      <c r="F125" s="18">
        <f>IFERROR(IF(Loan_Not_Paid*Values_Entered,Principal,""), "")</f>
        <v>261.80151910329306</v>
      </c>
      <c r="G125" s="18">
        <f>IFERROR(IF(Loan_Not_Paid*Values_Entered,Interest,""), "")</f>
        <v>84.569223147847879</v>
      </c>
      <c r="H125" s="5">
        <f>IFERROR(IF(Loan_Not_Paid*Values_Entered,Ending_Balance,""), "")</f>
        <v>20239.828334921091</v>
      </c>
    </row>
    <row r="126" spans="2:8" x14ac:dyDescent="0.15">
      <c r="B126" s="4">
        <f>IFERROR(IF(Loan_Not_Paid*Values_Entered,Payment_Number,""), "")</f>
        <v>114</v>
      </c>
      <c r="C126" s="3">
        <f>IFERROR(IF(Loan_Not_Paid*Values_Entered,Payment_Date,""), "")</f>
        <v>47788</v>
      </c>
      <c r="D126" s="5">
        <f>IFERROR(IF(Loan_Not_Paid*Values_Entered,Beginning_Balance,""), "")</f>
        <v>20239.828334921091</v>
      </c>
      <c r="E126" s="5">
        <f>IFERROR(IF(Loan_Not_Paid*Values_Entered,Monthly_Payment,""), "")</f>
        <v>346.37074225114094</v>
      </c>
      <c r="F126" s="18">
        <f>IFERROR(IF(Loan_Not_Paid*Values_Entered,Principal,""), "")</f>
        <v>262.88145036959418</v>
      </c>
      <c r="G126" s="18">
        <f>IFERROR(IF(Loan_Not_Paid*Values_Entered,Interest,""), "")</f>
        <v>83.489291881546791</v>
      </c>
      <c r="H126" s="5">
        <f>IFERROR(IF(Loan_Not_Paid*Values_Entered,Ending_Balance,""), "")</f>
        <v>19976.946884551508</v>
      </c>
    </row>
    <row r="127" spans="2:8" x14ac:dyDescent="0.15">
      <c r="B127" s="4">
        <f>IFERROR(IF(Loan_Not_Paid*Values_Entered,Payment_Number,""), "")</f>
        <v>115</v>
      </c>
      <c r="C127" s="3">
        <f>IFERROR(IF(Loan_Not_Paid*Values_Entered,Payment_Date,""), "")</f>
        <v>47818</v>
      </c>
      <c r="D127" s="5">
        <f>IFERROR(IF(Loan_Not_Paid*Values_Entered,Beginning_Balance,""), "")</f>
        <v>19976.946884551508</v>
      </c>
      <c r="E127" s="5">
        <f>IFERROR(IF(Loan_Not_Paid*Values_Entered,Monthly_Payment,""), "")</f>
        <v>346.37074225114094</v>
      </c>
      <c r="F127" s="18">
        <f>IFERROR(IF(Loan_Not_Paid*Values_Entered,Principal,""), "")</f>
        <v>263.96583635236874</v>
      </c>
      <c r="G127" s="18">
        <f>IFERROR(IF(Loan_Not_Paid*Values_Entered,Interest,""), "")</f>
        <v>82.404905898772228</v>
      </c>
      <c r="H127" s="5">
        <f>IFERROR(IF(Loan_Not_Paid*Values_Entered,Ending_Balance,""), "")</f>
        <v>19712.981048199137</v>
      </c>
    </row>
    <row r="128" spans="2:8" x14ac:dyDescent="0.15">
      <c r="B128" s="4">
        <f>IFERROR(IF(Loan_Not_Paid*Values_Entered,Payment_Number,""), "")</f>
        <v>116</v>
      </c>
      <c r="C128" s="3">
        <f>IFERROR(IF(Loan_Not_Paid*Values_Entered,Payment_Date,""), "")</f>
        <v>47849</v>
      </c>
      <c r="D128" s="5">
        <f>IFERROR(IF(Loan_Not_Paid*Values_Entered,Beginning_Balance,""), "")</f>
        <v>19712.981048199137</v>
      </c>
      <c r="E128" s="5">
        <f>IFERROR(IF(Loan_Not_Paid*Values_Entered,Monthly_Payment,""), "")</f>
        <v>346.37074225114094</v>
      </c>
      <c r="F128" s="18">
        <f>IFERROR(IF(Loan_Not_Paid*Values_Entered,Principal,""), "")</f>
        <v>265.05469542732226</v>
      </c>
      <c r="G128" s="18">
        <f>IFERROR(IF(Loan_Not_Paid*Values_Entered,Interest,""), "")</f>
        <v>81.316046823818709</v>
      </c>
      <c r="H128" s="5">
        <f>IFERROR(IF(Loan_Not_Paid*Values_Entered,Ending_Balance,""), "")</f>
        <v>19447.926352771843</v>
      </c>
    </row>
    <row r="129" spans="2:8" x14ac:dyDescent="0.15">
      <c r="B129" s="4">
        <f>IFERROR(IF(Loan_Not_Paid*Values_Entered,Payment_Number,""), "")</f>
        <v>117</v>
      </c>
      <c r="C129" s="3">
        <f>IFERROR(IF(Loan_Not_Paid*Values_Entered,Payment_Date,""), "")</f>
        <v>47880</v>
      </c>
      <c r="D129" s="5">
        <f>IFERROR(IF(Loan_Not_Paid*Values_Entered,Beginning_Balance,""), "")</f>
        <v>19447.926352771843</v>
      </c>
      <c r="E129" s="5">
        <f>IFERROR(IF(Loan_Not_Paid*Values_Entered,Monthly_Payment,""), "")</f>
        <v>346.37074225114094</v>
      </c>
      <c r="F129" s="18">
        <f>IFERROR(IF(Loan_Not_Paid*Values_Entered,Principal,""), "")</f>
        <v>266.14804604595997</v>
      </c>
      <c r="G129" s="18">
        <f>IFERROR(IF(Loan_Not_Paid*Values_Entered,Interest,""), "")</f>
        <v>80.222696205180995</v>
      </c>
      <c r="H129" s="5">
        <f>IFERROR(IF(Loan_Not_Paid*Values_Entered,Ending_Balance,""), "")</f>
        <v>19181.778306725872</v>
      </c>
    </row>
    <row r="130" spans="2:8" x14ac:dyDescent="0.15">
      <c r="B130" s="4">
        <f>IFERROR(IF(Loan_Not_Paid*Values_Entered,Payment_Number,""), "")</f>
        <v>118</v>
      </c>
      <c r="C130" s="3">
        <f>IFERROR(IF(Loan_Not_Paid*Values_Entered,Payment_Date,""), "")</f>
        <v>47908</v>
      </c>
      <c r="D130" s="5">
        <f>IFERROR(IF(Loan_Not_Paid*Values_Entered,Beginning_Balance,""), "")</f>
        <v>19181.778306725872</v>
      </c>
      <c r="E130" s="5">
        <f>IFERROR(IF(Loan_Not_Paid*Values_Entered,Monthly_Payment,""), "")</f>
        <v>346.37074225114094</v>
      </c>
      <c r="F130" s="18">
        <f>IFERROR(IF(Loan_Not_Paid*Values_Entered,Principal,""), "")</f>
        <v>267.24590673589955</v>
      </c>
      <c r="G130" s="18">
        <f>IFERROR(IF(Loan_Not_Paid*Values_Entered,Interest,""), "")</f>
        <v>79.124835515241415</v>
      </c>
      <c r="H130" s="5">
        <f>IFERROR(IF(Loan_Not_Paid*Values_Entered,Ending_Balance,""), "")</f>
        <v>18914.532399990007</v>
      </c>
    </row>
    <row r="131" spans="2:8" x14ac:dyDescent="0.15">
      <c r="B131" s="4">
        <f>IFERROR(IF(Loan_Not_Paid*Values_Entered,Payment_Number,""), "")</f>
        <v>119</v>
      </c>
      <c r="C131" s="3">
        <f>IFERROR(IF(Loan_Not_Paid*Values_Entered,Payment_Date,""), "")</f>
        <v>47939</v>
      </c>
      <c r="D131" s="5">
        <f>IFERROR(IF(Loan_Not_Paid*Values_Entered,Beginning_Balance,""), "")</f>
        <v>18914.532399990007</v>
      </c>
      <c r="E131" s="5">
        <f>IFERROR(IF(Loan_Not_Paid*Values_Entered,Monthly_Payment,""), "")</f>
        <v>346.37074225114094</v>
      </c>
      <c r="F131" s="18">
        <f>IFERROR(IF(Loan_Not_Paid*Values_Entered,Principal,""), "")</f>
        <v>268.34829610118516</v>
      </c>
      <c r="G131" s="18">
        <f>IFERROR(IF(Loan_Not_Paid*Values_Entered,Interest,""), "")</f>
        <v>78.022446149955826</v>
      </c>
      <c r="H131" s="5">
        <f>IFERROR(IF(Loan_Not_Paid*Values_Entered,Ending_Balance,""), "")</f>
        <v>18646.184103888809</v>
      </c>
    </row>
    <row r="132" spans="2:8" x14ac:dyDescent="0.15">
      <c r="B132" s="4">
        <f>IFERROR(IF(Loan_Not_Paid*Values_Entered,Payment_Number,""), "")</f>
        <v>120</v>
      </c>
      <c r="C132" s="3">
        <f>IFERROR(IF(Loan_Not_Paid*Values_Entered,Payment_Date,""), "")</f>
        <v>47969</v>
      </c>
      <c r="D132" s="5">
        <f>IFERROR(IF(Loan_Not_Paid*Values_Entered,Beginning_Balance,""), "")</f>
        <v>18646.184103888809</v>
      </c>
      <c r="E132" s="5">
        <f>IFERROR(IF(Loan_Not_Paid*Values_Entered,Monthly_Payment,""), "")</f>
        <v>346.37074225114094</v>
      </c>
      <c r="F132" s="18">
        <f>IFERROR(IF(Loan_Not_Paid*Values_Entered,Principal,""), "")</f>
        <v>269.45523282260251</v>
      </c>
      <c r="G132" s="18">
        <f>IFERROR(IF(Loan_Not_Paid*Values_Entered,Interest,""), "")</f>
        <v>76.915509428538442</v>
      </c>
      <c r="H132" s="5">
        <f>IFERROR(IF(Loan_Not_Paid*Values_Entered,Ending_Balance,""), "")</f>
        <v>18376.728871066211</v>
      </c>
    </row>
    <row r="133" spans="2:8" x14ac:dyDescent="0.15">
      <c r="B133" s="4">
        <f>IFERROR(IF(Loan_Not_Paid*Values_Entered,Payment_Number,""), "")</f>
        <v>121</v>
      </c>
      <c r="C133" s="3">
        <f>IFERROR(IF(Loan_Not_Paid*Values_Entered,Payment_Date,""), "")</f>
        <v>48000</v>
      </c>
      <c r="D133" s="5">
        <f>IFERROR(IF(Loan_Not_Paid*Values_Entered,Beginning_Balance,""), "")</f>
        <v>18376.728871066211</v>
      </c>
      <c r="E133" s="5">
        <f>IFERROR(IF(Loan_Not_Paid*Values_Entered,Monthly_Payment,""), "")</f>
        <v>346.37074225114094</v>
      </c>
      <c r="F133" s="18">
        <f>IFERROR(IF(Loan_Not_Paid*Values_Entered,Principal,""), "")</f>
        <v>270.56673565799571</v>
      </c>
      <c r="G133" s="18">
        <f>IFERROR(IF(Loan_Not_Paid*Values_Entered,Interest,""), "")</f>
        <v>75.804006593145189</v>
      </c>
      <c r="H133" s="5">
        <f>IFERROR(IF(Loan_Not_Paid*Values_Entered,Ending_Balance,""), "")</f>
        <v>18106.162135408231</v>
      </c>
    </row>
    <row r="134" spans="2:8" x14ac:dyDescent="0.15">
      <c r="B134" s="4">
        <f>IFERROR(IF(Loan_Not_Paid*Values_Entered,Payment_Number,""), "")</f>
        <v>122</v>
      </c>
      <c r="C134" s="3">
        <f>IFERROR(IF(Loan_Not_Paid*Values_Entered,Payment_Date,""), "")</f>
        <v>48030</v>
      </c>
      <c r="D134" s="5">
        <f>IFERROR(IF(Loan_Not_Paid*Values_Entered,Beginning_Balance,""), "")</f>
        <v>18106.162135408231</v>
      </c>
      <c r="E134" s="5">
        <f>IFERROR(IF(Loan_Not_Paid*Values_Entered,Monthly_Payment,""), "")</f>
        <v>346.37074225114094</v>
      </c>
      <c r="F134" s="18">
        <f>IFERROR(IF(Loan_Not_Paid*Values_Entered,Principal,""), "")</f>
        <v>271.682823442585</v>
      </c>
      <c r="G134" s="18">
        <f>IFERROR(IF(Loan_Not_Paid*Values_Entered,Interest,""), "")</f>
        <v>74.687918808555949</v>
      </c>
      <c r="H134" s="5">
        <f>IFERROR(IF(Loan_Not_Paid*Values_Entered,Ending_Balance,""), "")</f>
        <v>17834.479311965653</v>
      </c>
    </row>
    <row r="135" spans="2:8" x14ac:dyDescent="0.15">
      <c r="B135" s="4">
        <f>IFERROR(IF(Loan_Not_Paid*Values_Entered,Payment_Number,""), "")</f>
        <v>123</v>
      </c>
      <c r="C135" s="3">
        <f>IFERROR(IF(Loan_Not_Paid*Values_Entered,Payment_Date,""), "")</f>
        <v>48061</v>
      </c>
      <c r="D135" s="5">
        <f>IFERROR(IF(Loan_Not_Paid*Values_Entered,Beginning_Balance,""), "")</f>
        <v>17834.479311965653</v>
      </c>
      <c r="E135" s="5">
        <f>IFERROR(IF(Loan_Not_Paid*Values_Entered,Monthly_Payment,""), "")</f>
        <v>346.37074225114094</v>
      </c>
      <c r="F135" s="18">
        <f>IFERROR(IF(Loan_Not_Paid*Values_Entered,Principal,""), "")</f>
        <v>272.80351508928561</v>
      </c>
      <c r="G135" s="18">
        <f>IFERROR(IF(Loan_Not_Paid*Values_Entered,Interest,""), "")</f>
        <v>73.567227161855286</v>
      </c>
      <c r="H135" s="5">
        <f>IFERROR(IF(Loan_Not_Paid*Values_Entered,Ending_Balance,""), "")</f>
        <v>17561.675796876392</v>
      </c>
    </row>
    <row r="136" spans="2:8" x14ac:dyDescent="0.15">
      <c r="B136" s="4">
        <f>IFERROR(IF(Loan_Not_Paid*Values_Entered,Payment_Number,""), "")</f>
        <v>124</v>
      </c>
      <c r="C136" s="3">
        <f>IFERROR(IF(Loan_Not_Paid*Values_Entered,Payment_Date,""), "")</f>
        <v>48092</v>
      </c>
      <c r="D136" s="5">
        <f>IFERROR(IF(Loan_Not_Paid*Values_Entered,Beginning_Balance,""), "")</f>
        <v>17561.675796876392</v>
      </c>
      <c r="E136" s="5">
        <f>IFERROR(IF(Loan_Not_Paid*Values_Entered,Monthly_Payment,""), "")</f>
        <v>346.37074225114094</v>
      </c>
      <c r="F136" s="18">
        <f>IFERROR(IF(Loan_Not_Paid*Values_Entered,Principal,""), "")</f>
        <v>273.92882958902891</v>
      </c>
      <c r="G136" s="18">
        <f>IFERROR(IF(Loan_Not_Paid*Values_Entered,Interest,""), "")</f>
        <v>72.441912662112003</v>
      </c>
      <c r="H136" s="5">
        <f>IFERROR(IF(Loan_Not_Paid*Values_Entered,Ending_Balance,""), "")</f>
        <v>17287.746967287356</v>
      </c>
    </row>
    <row r="137" spans="2:8" x14ac:dyDescent="0.15">
      <c r="B137" s="4">
        <f>IFERROR(IF(Loan_Not_Paid*Values_Entered,Payment_Number,""), "")</f>
        <v>125</v>
      </c>
      <c r="C137" s="3">
        <f>IFERROR(IF(Loan_Not_Paid*Values_Entered,Payment_Date,""), "")</f>
        <v>48122</v>
      </c>
      <c r="D137" s="5">
        <f>IFERROR(IF(Loan_Not_Paid*Values_Entered,Beginning_Balance,""), "")</f>
        <v>17287.746967287356</v>
      </c>
      <c r="E137" s="5">
        <f>IFERROR(IF(Loan_Not_Paid*Values_Entered,Monthly_Payment,""), "")</f>
        <v>346.37074225114094</v>
      </c>
      <c r="F137" s="18">
        <f>IFERROR(IF(Loan_Not_Paid*Values_Entered,Principal,""), "")</f>
        <v>275.05878601108367</v>
      </c>
      <c r="G137" s="18">
        <f>IFERROR(IF(Loan_Not_Paid*Values_Entered,Interest,""), "")</f>
        <v>71.311956240057256</v>
      </c>
      <c r="H137" s="5">
        <f>IFERROR(IF(Loan_Not_Paid*Values_Entered,Ending_Balance,""), "")</f>
        <v>17012.68818127628</v>
      </c>
    </row>
    <row r="138" spans="2:8" x14ac:dyDescent="0.15">
      <c r="B138" s="4">
        <f>IFERROR(IF(Loan_Not_Paid*Values_Entered,Payment_Number,""), "")</f>
        <v>126</v>
      </c>
      <c r="C138" s="3">
        <f>IFERROR(IF(Loan_Not_Paid*Values_Entered,Payment_Date,""), "")</f>
        <v>48153</v>
      </c>
      <c r="D138" s="5">
        <f>IFERROR(IF(Loan_Not_Paid*Values_Entered,Beginning_Balance,""), "")</f>
        <v>17012.68818127628</v>
      </c>
      <c r="E138" s="5">
        <f>IFERROR(IF(Loan_Not_Paid*Values_Entered,Monthly_Payment,""), "")</f>
        <v>346.37074225114094</v>
      </c>
      <c r="F138" s="18">
        <f>IFERROR(IF(Loan_Not_Paid*Values_Entered,Principal,""), "")</f>
        <v>276.19340350337939</v>
      </c>
      <c r="G138" s="18">
        <f>IFERROR(IF(Loan_Not_Paid*Values_Entered,Interest,""), "")</f>
        <v>70.177338747761539</v>
      </c>
      <c r="H138" s="5">
        <f>IFERROR(IF(Loan_Not_Paid*Values_Entered,Ending_Balance,""), "")</f>
        <v>16736.494777772918</v>
      </c>
    </row>
    <row r="139" spans="2:8" x14ac:dyDescent="0.15">
      <c r="B139" s="4">
        <f>IFERROR(IF(Loan_Not_Paid*Values_Entered,Payment_Number,""), "")</f>
        <v>127</v>
      </c>
      <c r="C139" s="3">
        <f>IFERROR(IF(Loan_Not_Paid*Values_Entered,Payment_Date,""), "")</f>
        <v>48183</v>
      </c>
      <c r="D139" s="5">
        <f>IFERROR(IF(Loan_Not_Paid*Values_Entered,Beginning_Balance,""), "")</f>
        <v>16736.494777772918</v>
      </c>
      <c r="E139" s="5">
        <f>IFERROR(IF(Loan_Not_Paid*Values_Entered,Monthly_Payment,""), "")</f>
        <v>346.37074225114094</v>
      </c>
      <c r="F139" s="18">
        <f>IFERROR(IF(Loan_Not_Paid*Values_Entered,Principal,""), "")</f>
        <v>277.3327012928309</v>
      </c>
      <c r="G139" s="18">
        <f>IFERROR(IF(Loan_Not_Paid*Values_Entered,Interest,""), "")</f>
        <v>69.038040958310091</v>
      </c>
      <c r="H139" s="5">
        <f>IFERROR(IF(Loan_Not_Paid*Values_Entered,Ending_Balance,""), "")</f>
        <v>16459.162076480083</v>
      </c>
    </row>
    <row r="140" spans="2:8" x14ac:dyDescent="0.15">
      <c r="B140" s="4">
        <f>IFERROR(IF(Loan_Not_Paid*Values_Entered,Payment_Number,""), "")</f>
        <v>128</v>
      </c>
      <c r="C140" s="3">
        <f>IFERROR(IF(Loan_Not_Paid*Values_Entered,Payment_Date,""), "")</f>
        <v>48214</v>
      </c>
      <c r="D140" s="5">
        <f>IFERROR(IF(Loan_Not_Paid*Values_Entered,Beginning_Balance,""), "")</f>
        <v>16459.162076480083</v>
      </c>
      <c r="E140" s="5">
        <f>IFERROR(IF(Loan_Not_Paid*Values_Entered,Monthly_Payment,""), "")</f>
        <v>346.37074225114094</v>
      </c>
      <c r="F140" s="18">
        <f>IFERROR(IF(Loan_Not_Paid*Values_Entered,Principal,""), "")</f>
        <v>278.47669868566385</v>
      </c>
      <c r="G140" s="18">
        <f>IFERROR(IF(Loan_Not_Paid*Values_Entered,Interest,""), "")</f>
        <v>67.894043565477162</v>
      </c>
      <c r="H140" s="5">
        <f>IFERROR(IF(Loan_Not_Paid*Values_Entered,Ending_Balance,""), "")</f>
        <v>16180.685377794449</v>
      </c>
    </row>
    <row r="141" spans="2:8" x14ac:dyDescent="0.15">
      <c r="B141" s="4">
        <f>IFERROR(IF(Loan_Not_Paid*Values_Entered,Payment_Number,""), "")</f>
        <v>129</v>
      </c>
      <c r="C141" s="3">
        <f>IFERROR(IF(Loan_Not_Paid*Values_Entered,Payment_Date,""), "")</f>
        <v>48245</v>
      </c>
      <c r="D141" s="5">
        <f>IFERROR(IF(Loan_Not_Paid*Values_Entered,Beginning_Balance,""), "")</f>
        <v>16180.685377794449</v>
      </c>
      <c r="E141" s="5">
        <f>IFERROR(IF(Loan_Not_Paid*Values_Entered,Monthly_Payment,""), "")</f>
        <v>346.37074225114094</v>
      </c>
      <c r="F141" s="18">
        <f>IFERROR(IF(Loan_Not_Paid*Values_Entered,Principal,""), "")</f>
        <v>279.62541506774215</v>
      </c>
      <c r="G141" s="18">
        <f>IFERROR(IF(Loan_Not_Paid*Values_Entered,Interest,""), "")</f>
        <v>66.7453271833988</v>
      </c>
      <c r="H141" s="5">
        <f>IFERROR(IF(Loan_Not_Paid*Values_Entered,Ending_Balance,""), "")</f>
        <v>15901.059962726715</v>
      </c>
    </row>
    <row r="142" spans="2:8" x14ac:dyDescent="0.15">
      <c r="B142" s="4">
        <f>IFERROR(IF(Loan_Not_Paid*Values_Entered,Payment_Number,""), "")</f>
        <v>130</v>
      </c>
      <c r="C142" s="3">
        <f>IFERROR(IF(Loan_Not_Paid*Values_Entered,Payment_Date,""), "")</f>
        <v>48274</v>
      </c>
      <c r="D142" s="5">
        <f>IFERROR(IF(Loan_Not_Paid*Values_Entered,Beginning_Balance,""), "")</f>
        <v>15901.059962726715</v>
      </c>
      <c r="E142" s="5">
        <f>IFERROR(IF(Loan_Not_Paid*Values_Entered,Monthly_Payment,""), "")</f>
        <v>346.37074225114094</v>
      </c>
      <c r="F142" s="18">
        <f>IFERROR(IF(Loan_Not_Paid*Values_Entered,Principal,""), "")</f>
        <v>280.77886990489657</v>
      </c>
      <c r="G142" s="18">
        <f>IFERROR(IF(Loan_Not_Paid*Values_Entered,Interest,""), "")</f>
        <v>65.591872346244358</v>
      </c>
      <c r="H142" s="5">
        <f>IFERROR(IF(Loan_Not_Paid*Values_Entered,Ending_Balance,""), "")</f>
        <v>15620.281092821817</v>
      </c>
    </row>
    <row r="143" spans="2:8" x14ac:dyDescent="0.15">
      <c r="B143" s="4">
        <f>IFERROR(IF(Loan_Not_Paid*Values_Entered,Payment_Number,""), "")</f>
        <v>131</v>
      </c>
      <c r="C143" s="3">
        <f>IFERROR(IF(Loan_Not_Paid*Values_Entered,Payment_Date,""), "")</f>
        <v>48305</v>
      </c>
      <c r="D143" s="5">
        <f>IFERROR(IF(Loan_Not_Paid*Values_Entered,Beginning_Balance,""), "")</f>
        <v>15620.281092821817</v>
      </c>
      <c r="E143" s="5">
        <f>IFERROR(IF(Loan_Not_Paid*Values_Entered,Monthly_Payment,""), "")</f>
        <v>346.37074225114094</v>
      </c>
      <c r="F143" s="18">
        <f>IFERROR(IF(Loan_Not_Paid*Values_Entered,Principal,""), "")</f>
        <v>281.93708274325428</v>
      </c>
      <c r="G143" s="18">
        <f>IFERROR(IF(Loan_Not_Paid*Values_Entered,Interest,""), "")</f>
        <v>64.433659507886688</v>
      </c>
      <c r="H143" s="5">
        <f>IFERROR(IF(Loan_Not_Paid*Values_Entered,Ending_Balance,""), "")</f>
        <v>15338.344010078581</v>
      </c>
    </row>
    <row r="144" spans="2:8" x14ac:dyDescent="0.15">
      <c r="B144" s="4">
        <f>IFERROR(IF(Loan_Not_Paid*Values_Entered,Payment_Number,""), "")</f>
        <v>132</v>
      </c>
      <c r="C144" s="3">
        <f>IFERROR(IF(Loan_Not_Paid*Values_Entered,Payment_Date,""), "")</f>
        <v>48335</v>
      </c>
      <c r="D144" s="5">
        <f>IFERROR(IF(Loan_Not_Paid*Values_Entered,Beginning_Balance,""), "")</f>
        <v>15338.344010078581</v>
      </c>
      <c r="E144" s="5">
        <f>IFERROR(IF(Loan_Not_Paid*Values_Entered,Monthly_Payment,""), "")</f>
        <v>346.37074225114094</v>
      </c>
      <c r="F144" s="18">
        <f>IFERROR(IF(Loan_Not_Paid*Values_Entered,Principal,""), "")</f>
        <v>283.10007320957016</v>
      </c>
      <c r="G144" s="18">
        <f>IFERROR(IF(Loan_Not_Paid*Values_Entered,Interest,""), "")</f>
        <v>63.270669041570748</v>
      </c>
      <c r="H144" s="5">
        <f>IFERROR(IF(Loan_Not_Paid*Values_Entered,Ending_Balance,""), "")</f>
        <v>15055.243936869017</v>
      </c>
    </row>
    <row r="145" spans="2:8" x14ac:dyDescent="0.15">
      <c r="B145" s="4">
        <f>IFERROR(IF(Loan_Not_Paid*Values_Entered,Payment_Number,""), "")</f>
        <v>133</v>
      </c>
      <c r="C145" s="3">
        <f>IFERROR(IF(Loan_Not_Paid*Values_Entered,Payment_Date,""), "")</f>
        <v>48366</v>
      </c>
      <c r="D145" s="5">
        <f>IFERROR(IF(Loan_Not_Paid*Values_Entered,Beginning_Balance,""), "")</f>
        <v>15055.243936869017</v>
      </c>
      <c r="E145" s="5">
        <f>IFERROR(IF(Loan_Not_Paid*Values_Entered,Monthly_Payment,""), "")</f>
        <v>346.37074225114094</v>
      </c>
      <c r="F145" s="18">
        <f>IFERROR(IF(Loan_Not_Paid*Values_Entered,Principal,""), "")</f>
        <v>284.26786101155972</v>
      </c>
      <c r="G145" s="18">
        <f>IFERROR(IF(Loan_Not_Paid*Values_Entered,Interest,""), "")</f>
        <v>62.102881239581265</v>
      </c>
      <c r="H145" s="5">
        <f>IFERROR(IF(Loan_Not_Paid*Values_Entered,Ending_Balance,""), "")</f>
        <v>14770.976075857463</v>
      </c>
    </row>
    <row r="146" spans="2:8" x14ac:dyDescent="0.15">
      <c r="B146" s="4">
        <f>IFERROR(IF(Loan_Not_Paid*Values_Entered,Payment_Number,""), "")</f>
        <v>134</v>
      </c>
      <c r="C146" s="3">
        <f>IFERROR(IF(Loan_Not_Paid*Values_Entered,Payment_Date,""), "")</f>
        <v>48396</v>
      </c>
      <c r="D146" s="5">
        <f>IFERROR(IF(Loan_Not_Paid*Values_Entered,Beginning_Balance,""), "")</f>
        <v>14770.976075857463</v>
      </c>
      <c r="E146" s="5">
        <f>IFERROR(IF(Loan_Not_Paid*Values_Entered,Monthly_Payment,""), "")</f>
        <v>346.37074225114094</v>
      </c>
      <c r="F146" s="18">
        <f>IFERROR(IF(Loan_Not_Paid*Values_Entered,Principal,""), "")</f>
        <v>285.44046593823236</v>
      </c>
      <c r="G146" s="18">
        <f>IFERROR(IF(Loan_Not_Paid*Values_Entered,Interest,""), "")</f>
        <v>60.930276312908582</v>
      </c>
      <c r="H146" s="5">
        <f>IFERROR(IF(Loan_Not_Paid*Values_Entered,Ending_Balance,""), "")</f>
        <v>14485.535609919265</v>
      </c>
    </row>
    <row r="147" spans="2:8" x14ac:dyDescent="0.15">
      <c r="B147" s="4">
        <f>IFERROR(IF(Loan_Not_Paid*Values_Entered,Payment_Number,""), "")</f>
        <v>135</v>
      </c>
      <c r="C147" s="3">
        <f>IFERROR(IF(Loan_Not_Paid*Values_Entered,Payment_Date,""), "")</f>
        <v>48427</v>
      </c>
      <c r="D147" s="5">
        <f>IFERROR(IF(Loan_Not_Paid*Values_Entered,Beginning_Balance,""), "")</f>
        <v>14485.535609919265</v>
      </c>
      <c r="E147" s="5">
        <f>IFERROR(IF(Loan_Not_Paid*Values_Entered,Monthly_Payment,""), "")</f>
        <v>346.37074225114094</v>
      </c>
      <c r="F147" s="18">
        <f>IFERROR(IF(Loan_Not_Paid*Values_Entered,Principal,""), "")</f>
        <v>286.61790786022755</v>
      </c>
      <c r="G147" s="18">
        <f>IFERROR(IF(Loan_Not_Paid*Values_Entered,Interest,""), "")</f>
        <v>59.752834390913378</v>
      </c>
      <c r="H147" s="5">
        <f>IFERROR(IF(Loan_Not_Paid*Values_Entered,Ending_Balance,""), "")</f>
        <v>14198.917702059036</v>
      </c>
    </row>
    <row r="148" spans="2:8" x14ac:dyDescent="0.15">
      <c r="B148" s="4">
        <f>IFERROR(IF(Loan_Not_Paid*Values_Entered,Payment_Number,""), "")</f>
        <v>136</v>
      </c>
      <c r="C148" s="3">
        <f>IFERROR(IF(Loan_Not_Paid*Values_Entered,Payment_Date,""), "")</f>
        <v>48458</v>
      </c>
      <c r="D148" s="5">
        <f>IFERROR(IF(Loan_Not_Paid*Values_Entered,Beginning_Balance,""), "")</f>
        <v>14198.917702059036</v>
      </c>
      <c r="E148" s="5">
        <f>IFERROR(IF(Loan_Not_Paid*Values_Entered,Monthly_Payment,""), "")</f>
        <v>346.37074225114094</v>
      </c>
      <c r="F148" s="18">
        <f>IFERROR(IF(Loan_Not_Paid*Values_Entered,Principal,""), "")</f>
        <v>287.80020673015099</v>
      </c>
      <c r="G148" s="18">
        <f>IFERROR(IF(Loan_Not_Paid*Values_Entered,Interest,""), "")</f>
        <v>58.570535520989949</v>
      </c>
      <c r="H148" s="5">
        <f>IFERROR(IF(Loan_Not_Paid*Values_Entered,Ending_Balance,""), "")</f>
        <v>13911.117495328872</v>
      </c>
    </row>
    <row r="149" spans="2:8" x14ac:dyDescent="0.15">
      <c r="B149" s="4">
        <f>IFERROR(IF(Loan_Not_Paid*Values_Entered,Payment_Number,""), "")</f>
        <v>137</v>
      </c>
      <c r="C149" s="3">
        <f>IFERROR(IF(Loan_Not_Paid*Values_Entered,Payment_Date,""), "")</f>
        <v>48488</v>
      </c>
      <c r="D149" s="5">
        <f>IFERROR(IF(Loan_Not_Paid*Values_Entered,Beginning_Balance,""), "")</f>
        <v>13911.117495328872</v>
      </c>
      <c r="E149" s="5">
        <f>IFERROR(IF(Loan_Not_Paid*Values_Entered,Monthly_Payment,""), "")</f>
        <v>346.37074225114094</v>
      </c>
      <c r="F149" s="18">
        <f>IFERROR(IF(Loan_Not_Paid*Values_Entered,Principal,""), "")</f>
        <v>288.98738258291291</v>
      </c>
      <c r="G149" s="18">
        <f>IFERROR(IF(Loan_Not_Paid*Values_Entered,Interest,""), "")</f>
        <v>57.38335966822806</v>
      </c>
      <c r="H149" s="5">
        <f>IFERROR(IF(Loan_Not_Paid*Values_Entered,Ending_Balance,""), "")</f>
        <v>13622.130112745988</v>
      </c>
    </row>
    <row r="150" spans="2:8" x14ac:dyDescent="0.15">
      <c r="B150" s="4">
        <f>IFERROR(IF(Loan_Not_Paid*Values_Entered,Payment_Number,""), "")</f>
        <v>138</v>
      </c>
      <c r="C150" s="3">
        <f>IFERROR(IF(Loan_Not_Paid*Values_Entered,Payment_Date,""), "")</f>
        <v>48519</v>
      </c>
      <c r="D150" s="5">
        <f>IFERROR(IF(Loan_Not_Paid*Values_Entered,Beginning_Balance,""), "")</f>
        <v>13622.130112745988</v>
      </c>
      <c r="E150" s="5">
        <f>IFERROR(IF(Loan_Not_Paid*Values_Entered,Monthly_Payment,""), "")</f>
        <v>346.37074225114094</v>
      </c>
      <c r="F150" s="18">
        <f>IFERROR(IF(Loan_Not_Paid*Values_Entered,Principal,""), "")</f>
        <v>290.17945553606739</v>
      </c>
      <c r="G150" s="18">
        <f>IFERROR(IF(Loan_Not_Paid*Values_Entered,Interest,""), "")</f>
        <v>56.191286715073559</v>
      </c>
      <c r="H150" s="5">
        <f>IFERROR(IF(Loan_Not_Paid*Values_Entered,Ending_Balance,""), "")</f>
        <v>13331.950657209927</v>
      </c>
    </row>
    <row r="151" spans="2:8" x14ac:dyDescent="0.15">
      <c r="B151" s="4">
        <f>IFERROR(IF(Loan_Not_Paid*Values_Entered,Payment_Number,""), "")</f>
        <v>139</v>
      </c>
      <c r="C151" s="3">
        <f>IFERROR(IF(Loan_Not_Paid*Values_Entered,Payment_Date,""), "")</f>
        <v>48549</v>
      </c>
      <c r="D151" s="5">
        <f>IFERROR(IF(Loan_Not_Paid*Values_Entered,Beginning_Balance,""), "")</f>
        <v>13331.950657209927</v>
      </c>
      <c r="E151" s="5">
        <f>IFERROR(IF(Loan_Not_Paid*Values_Entered,Monthly_Payment,""), "")</f>
        <v>346.37074225114094</v>
      </c>
      <c r="F151" s="18">
        <f>IFERROR(IF(Loan_Not_Paid*Values_Entered,Principal,""), "")</f>
        <v>291.3764457901537</v>
      </c>
      <c r="G151" s="18">
        <f>IFERROR(IF(Loan_Not_Paid*Values_Entered,Interest,""), "")</f>
        <v>54.994296460987265</v>
      </c>
      <c r="H151" s="5">
        <f>IFERROR(IF(Loan_Not_Paid*Values_Entered,Ending_Balance,""), "")</f>
        <v>13040.574211419778</v>
      </c>
    </row>
    <row r="152" spans="2:8" x14ac:dyDescent="0.15">
      <c r="B152" s="4">
        <f>IFERROR(IF(Loan_Not_Paid*Values_Entered,Payment_Number,""), "")</f>
        <v>140</v>
      </c>
      <c r="C152" s="3">
        <f>IFERROR(IF(Loan_Not_Paid*Values_Entered,Payment_Date,""), "")</f>
        <v>48580</v>
      </c>
      <c r="D152" s="5">
        <f>IFERROR(IF(Loan_Not_Paid*Values_Entered,Beginning_Balance,""), "")</f>
        <v>13040.574211419778</v>
      </c>
      <c r="E152" s="5">
        <f>IFERROR(IF(Loan_Not_Paid*Values_Entered,Monthly_Payment,""), "")</f>
        <v>346.37074225114094</v>
      </c>
      <c r="F152" s="18">
        <f>IFERROR(IF(Loan_Not_Paid*Values_Entered,Principal,""), "")</f>
        <v>292.57837362903808</v>
      </c>
      <c r="G152" s="18">
        <f>IFERROR(IF(Loan_Not_Paid*Values_Entered,Interest,""), "")</f>
        <v>53.792368622102892</v>
      </c>
      <c r="H152" s="5">
        <f>IFERROR(IF(Loan_Not_Paid*Values_Entered,Ending_Balance,""), "")</f>
        <v>12747.995837790761</v>
      </c>
    </row>
    <row r="153" spans="2:8" x14ac:dyDescent="0.15">
      <c r="B153" s="4">
        <f>IFERROR(IF(Loan_Not_Paid*Values_Entered,Payment_Number,""), "")</f>
        <v>141</v>
      </c>
      <c r="C153" s="3">
        <f>IFERROR(IF(Loan_Not_Paid*Values_Entered,Payment_Date,""), "")</f>
        <v>48611</v>
      </c>
      <c r="D153" s="5">
        <f>IFERROR(IF(Loan_Not_Paid*Values_Entered,Beginning_Balance,""), "")</f>
        <v>12747.995837790761</v>
      </c>
      <c r="E153" s="5">
        <f>IFERROR(IF(Loan_Not_Paid*Values_Entered,Monthly_Payment,""), "")</f>
        <v>346.37074225114094</v>
      </c>
      <c r="F153" s="18">
        <f>IFERROR(IF(Loan_Not_Paid*Values_Entered,Principal,""), "")</f>
        <v>293.78525942025783</v>
      </c>
      <c r="G153" s="18">
        <f>IFERROR(IF(Loan_Not_Paid*Values_Entered,Interest,""), "")</f>
        <v>52.585482830883116</v>
      </c>
      <c r="H153" s="5">
        <f>IFERROR(IF(Loan_Not_Paid*Values_Entered,Ending_Balance,""), "")</f>
        <v>12454.210578370505</v>
      </c>
    </row>
    <row r="154" spans="2:8" x14ac:dyDescent="0.15">
      <c r="B154" s="4">
        <f>IFERROR(IF(Loan_Not_Paid*Values_Entered,Payment_Number,""), "")</f>
        <v>142</v>
      </c>
      <c r="C154" s="3">
        <f>IFERROR(IF(Loan_Not_Paid*Values_Entered,Payment_Date,""), "")</f>
        <v>48639</v>
      </c>
      <c r="D154" s="5">
        <f>IFERROR(IF(Loan_Not_Paid*Values_Entered,Beginning_Balance,""), "")</f>
        <v>12454.210578370505</v>
      </c>
      <c r="E154" s="5">
        <f>IFERROR(IF(Loan_Not_Paid*Values_Entered,Monthly_Payment,""), "")</f>
        <v>346.37074225114094</v>
      </c>
      <c r="F154" s="18">
        <f>IFERROR(IF(Loan_Not_Paid*Values_Entered,Principal,""), "")</f>
        <v>294.99712361536643</v>
      </c>
      <c r="G154" s="18">
        <f>IFERROR(IF(Loan_Not_Paid*Values_Entered,Interest,""), "")</f>
        <v>51.373618635774548</v>
      </c>
      <c r="H154" s="5">
        <f>IFERROR(IF(Loan_Not_Paid*Values_Entered,Ending_Balance,""), "")</f>
        <v>12159.21345475514</v>
      </c>
    </row>
    <row r="155" spans="2:8" x14ac:dyDescent="0.15">
      <c r="B155" s="4">
        <f>IFERROR(IF(Loan_Not_Paid*Values_Entered,Payment_Number,""), "")</f>
        <v>143</v>
      </c>
      <c r="C155" s="3">
        <f>IFERROR(IF(Loan_Not_Paid*Values_Entered,Payment_Date,""), "")</f>
        <v>48670</v>
      </c>
      <c r="D155" s="5">
        <f>IFERROR(IF(Loan_Not_Paid*Values_Entered,Beginning_Balance,""), "")</f>
        <v>12159.21345475514</v>
      </c>
      <c r="E155" s="5">
        <f>IFERROR(IF(Loan_Not_Paid*Values_Entered,Monthly_Payment,""), "")</f>
        <v>346.37074225114094</v>
      </c>
      <c r="F155" s="18">
        <f>IFERROR(IF(Loan_Not_Paid*Values_Entered,Principal,""), "")</f>
        <v>296.21398675027979</v>
      </c>
      <c r="G155" s="18">
        <f>IFERROR(IF(Loan_Not_Paid*Values_Entered,Interest,""), "")</f>
        <v>50.156755500861166</v>
      </c>
      <c r="H155" s="5">
        <f>IFERROR(IF(Loan_Not_Paid*Values_Entered,Ending_Balance,""), "")</f>
        <v>11862.999468004869</v>
      </c>
    </row>
    <row r="156" spans="2:8" x14ac:dyDescent="0.15">
      <c r="B156" s="4">
        <f>IFERROR(IF(Loan_Not_Paid*Values_Entered,Payment_Number,""), "")</f>
        <v>144</v>
      </c>
      <c r="C156" s="3">
        <f>IFERROR(IF(Loan_Not_Paid*Values_Entered,Payment_Date,""), "")</f>
        <v>48700</v>
      </c>
      <c r="D156" s="5">
        <f>IFERROR(IF(Loan_Not_Paid*Values_Entered,Beginning_Balance,""), "")</f>
        <v>11862.999468004869</v>
      </c>
      <c r="E156" s="5">
        <f>IFERROR(IF(Loan_Not_Paid*Values_Entered,Monthly_Payment,""), "")</f>
        <v>346.37074225114094</v>
      </c>
      <c r="F156" s="18">
        <f>IFERROR(IF(Loan_Not_Paid*Values_Entered,Principal,""), "")</f>
        <v>297.43586944562469</v>
      </c>
      <c r="G156" s="18">
        <f>IFERROR(IF(Loan_Not_Paid*Values_Entered,Interest,""), "")</f>
        <v>48.934872805516257</v>
      </c>
      <c r="H156" s="5">
        <f>IFERROR(IF(Loan_Not_Paid*Values_Entered,Ending_Balance,""), "")</f>
        <v>11565.563598559253</v>
      </c>
    </row>
    <row r="157" spans="2:8" x14ac:dyDescent="0.15">
      <c r="B157" s="4">
        <f>IFERROR(IF(Loan_Not_Paid*Values_Entered,Payment_Number,""), "")</f>
        <v>145</v>
      </c>
      <c r="C157" s="3">
        <f>IFERROR(IF(Loan_Not_Paid*Values_Entered,Payment_Date,""), "")</f>
        <v>48731</v>
      </c>
      <c r="D157" s="5">
        <f>IFERROR(IF(Loan_Not_Paid*Values_Entered,Beginning_Balance,""), "")</f>
        <v>11565.563598559253</v>
      </c>
      <c r="E157" s="5">
        <f>IFERROR(IF(Loan_Not_Paid*Values_Entered,Monthly_Payment,""), "")</f>
        <v>346.37074225114094</v>
      </c>
      <c r="F157" s="18">
        <f>IFERROR(IF(Loan_Not_Paid*Values_Entered,Principal,""), "")</f>
        <v>298.66279240708792</v>
      </c>
      <c r="G157" s="18">
        <f>IFERROR(IF(Loan_Not_Paid*Values_Entered,Interest,""), "")</f>
        <v>47.707949844053047</v>
      </c>
      <c r="H157" s="5">
        <f>IFERROR(IF(Loan_Not_Paid*Values_Entered,Ending_Balance,""), "")</f>
        <v>11266.900806152174</v>
      </c>
    </row>
    <row r="158" spans="2:8" x14ac:dyDescent="0.15">
      <c r="B158" s="4">
        <f>IFERROR(IF(Loan_Not_Paid*Values_Entered,Payment_Number,""), "")</f>
        <v>146</v>
      </c>
      <c r="C158" s="3">
        <f>IFERROR(IF(Loan_Not_Paid*Values_Entered,Payment_Date,""), "")</f>
        <v>48761</v>
      </c>
      <c r="D158" s="5">
        <f>IFERROR(IF(Loan_Not_Paid*Values_Entered,Beginning_Balance,""), "")</f>
        <v>11266.900806152174</v>
      </c>
      <c r="E158" s="5">
        <f>IFERROR(IF(Loan_Not_Paid*Values_Entered,Monthly_Payment,""), "")</f>
        <v>346.37074225114094</v>
      </c>
      <c r="F158" s="18">
        <f>IFERROR(IF(Loan_Not_Paid*Values_Entered,Principal,""), "")</f>
        <v>299.89477642576713</v>
      </c>
      <c r="G158" s="18">
        <f>IFERROR(IF(Loan_Not_Paid*Values_Entered,Interest,""), "")</f>
        <v>46.475965825373812</v>
      </c>
      <c r="H158" s="5">
        <f>IFERROR(IF(Loan_Not_Paid*Values_Entered,Ending_Balance,""), "")</f>
        <v>10967.006029726428</v>
      </c>
    </row>
    <row r="159" spans="2:8" x14ac:dyDescent="0.15">
      <c r="B159" s="4">
        <f>IFERROR(IF(Loan_Not_Paid*Values_Entered,Payment_Number,""), "")</f>
        <v>147</v>
      </c>
      <c r="C159" s="3">
        <f>IFERROR(IF(Loan_Not_Paid*Values_Entered,Payment_Date,""), "")</f>
        <v>48792</v>
      </c>
      <c r="D159" s="5">
        <f>IFERROR(IF(Loan_Not_Paid*Values_Entered,Beginning_Balance,""), "")</f>
        <v>10967.006029726428</v>
      </c>
      <c r="E159" s="5">
        <f>IFERROR(IF(Loan_Not_Paid*Values_Entered,Monthly_Payment,""), "")</f>
        <v>346.37074225114094</v>
      </c>
      <c r="F159" s="18">
        <f>IFERROR(IF(Loan_Not_Paid*Values_Entered,Principal,""), "")</f>
        <v>301.1318423785234</v>
      </c>
      <c r="G159" s="18">
        <f>IFERROR(IF(Loan_Not_Paid*Values_Entered,Interest,""), "")</f>
        <v>45.238899872617516</v>
      </c>
      <c r="H159" s="5">
        <f>IFERROR(IF(Loan_Not_Paid*Values_Entered,Ending_Balance,""), "")</f>
        <v>10665.874187347916</v>
      </c>
    </row>
    <row r="160" spans="2:8" x14ac:dyDescent="0.15">
      <c r="B160" s="4">
        <f>IFERROR(IF(Loan_Not_Paid*Values_Entered,Payment_Number,""), "")</f>
        <v>148</v>
      </c>
      <c r="C160" s="3">
        <f>IFERROR(IF(Loan_Not_Paid*Values_Entered,Payment_Date,""), "")</f>
        <v>48823</v>
      </c>
      <c r="D160" s="5">
        <f>IFERROR(IF(Loan_Not_Paid*Values_Entered,Beginning_Balance,""), "")</f>
        <v>10665.874187347916</v>
      </c>
      <c r="E160" s="5">
        <f>IFERROR(IF(Loan_Not_Paid*Values_Entered,Monthly_Payment,""), "")</f>
        <v>346.37074225114094</v>
      </c>
      <c r="F160" s="18">
        <f>IFERROR(IF(Loan_Not_Paid*Values_Entered,Principal,""), "")</f>
        <v>302.37401122833484</v>
      </c>
      <c r="G160" s="18">
        <f>IFERROR(IF(Loan_Not_Paid*Values_Entered,Interest,""), "")</f>
        <v>43.996731022806117</v>
      </c>
      <c r="H160" s="5">
        <f>IFERROR(IF(Loan_Not_Paid*Values_Entered,Ending_Balance,""), "")</f>
        <v>10363.500176119604</v>
      </c>
    </row>
    <row r="161" spans="2:8" x14ac:dyDescent="0.15">
      <c r="B161" s="4">
        <f>IFERROR(IF(Loan_Not_Paid*Values_Entered,Payment_Number,""), "")</f>
        <v>149</v>
      </c>
      <c r="C161" s="3">
        <f>IFERROR(IF(Loan_Not_Paid*Values_Entered,Payment_Date,""), "")</f>
        <v>48853</v>
      </c>
      <c r="D161" s="5">
        <f>IFERROR(IF(Loan_Not_Paid*Values_Entered,Beginning_Balance,""), "")</f>
        <v>10363.500176119604</v>
      </c>
      <c r="E161" s="5">
        <f>IFERROR(IF(Loan_Not_Paid*Values_Entered,Monthly_Payment,""), "")</f>
        <v>346.37074225114094</v>
      </c>
      <c r="F161" s="18">
        <f>IFERROR(IF(Loan_Not_Paid*Values_Entered,Principal,""), "")</f>
        <v>303.62130402465175</v>
      </c>
      <c r="G161" s="18">
        <f>IFERROR(IF(Loan_Not_Paid*Values_Entered,Interest,""), "")</f>
        <v>42.749438226489232</v>
      </c>
      <c r="H161" s="5">
        <f>IFERROR(IF(Loan_Not_Paid*Values_Entered,Ending_Balance,""), "")</f>
        <v>10059.878872094938</v>
      </c>
    </row>
    <row r="162" spans="2:8" x14ac:dyDescent="0.15">
      <c r="B162" s="4">
        <f>IFERROR(IF(Loan_Not_Paid*Values_Entered,Payment_Number,""), "")</f>
        <v>150</v>
      </c>
      <c r="C162" s="3">
        <f>IFERROR(IF(Loan_Not_Paid*Values_Entered,Payment_Date,""), "")</f>
        <v>48884</v>
      </c>
      <c r="D162" s="5">
        <f>IFERROR(IF(Loan_Not_Paid*Values_Entered,Beginning_Balance,""), "")</f>
        <v>10059.878872094938</v>
      </c>
      <c r="E162" s="5">
        <f>IFERROR(IF(Loan_Not_Paid*Values_Entered,Monthly_Payment,""), "")</f>
        <v>346.37074225114094</v>
      </c>
      <c r="F162" s="18">
        <f>IFERROR(IF(Loan_Not_Paid*Values_Entered,Principal,""), "")</f>
        <v>304.8737419037534</v>
      </c>
      <c r="G162" s="18">
        <f>IFERROR(IF(Loan_Not_Paid*Values_Entered,Interest,""), "")</f>
        <v>41.497000347387541</v>
      </c>
      <c r="H162" s="5">
        <f>IFERROR(IF(Loan_Not_Paid*Values_Entered,Ending_Balance,""), "")</f>
        <v>9755.0051301912317</v>
      </c>
    </row>
    <row r="163" spans="2:8" x14ac:dyDescent="0.15">
      <c r="B163" s="4">
        <f>IFERROR(IF(Loan_Not_Paid*Values_Entered,Payment_Number,""), "")</f>
        <v>151</v>
      </c>
      <c r="C163" s="3">
        <f>IFERROR(IF(Loan_Not_Paid*Values_Entered,Payment_Date,""), "")</f>
        <v>48914</v>
      </c>
      <c r="D163" s="5">
        <f>IFERROR(IF(Loan_Not_Paid*Values_Entered,Beginning_Balance,""), "")</f>
        <v>9755.0051301912317</v>
      </c>
      <c r="E163" s="5">
        <f>IFERROR(IF(Loan_Not_Paid*Values_Entered,Monthly_Payment,""), "")</f>
        <v>346.37074225114094</v>
      </c>
      <c r="F163" s="18">
        <f>IFERROR(IF(Loan_Not_Paid*Values_Entered,Principal,""), "")</f>
        <v>306.13134608910639</v>
      </c>
      <c r="G163" s="18">
        <f>IFERROR(IF(Loan_Not_Paid*Values_Entered,Interest,""), "")</f>
        <v>40.239396162034566</v>
      </c>
      <c r="H163" s="5">
        <f>IFERROR(IF(Loan_Not_Paid*Values_Entered,Ending_Balance,""), "")</f>
        <v>9448.8737841021066</v>
      </c>
    </row>
    <row r="164" spans="2:8" x14ac:dyDescent="0.15">
      <c r="B164" s="4">
        <f>IFERROR(IF(Loan_Not_Paid*Values_Entered,Payment_Number,""), "")</f>
        <v>152</v>
      </c>
      <c r="C164" s="3">
        <f>IFERROR(IF(Loan_Not_Paid*Values_Entered,Payment_Date,""), "")</f>
        <v>48945</v>
      </c>
      <c r="D164" s="5">
        <f>IFERROR(IF(Loan_Not_Paid*Values_Entered,Beginning_Balance,""), "")</f>
        <v>9448.8737841021066</v>
      </c>
      <c r="E164" s="5">
        <f>IFERROR(IF(Loan_Not_Paid*Values_Entered,Monthly_Payment,""), "")</f>
        <v>346.37074225114094</v>
      </c>
      <c r="F164" s="18">
        <f>IFERROR(IF(Loan_Not_Paid*Values_Entered,Principal,""), "")</f>
        <v>307.39413789172397</v>
      </c>
      <c r="G164" s="18">
        <f>IFERROR(IF(Loan_Not_Paid*Values_Entered,Interest,""), "")</f>
        <v>38.976604359416989</v>
      </c>
      <c r="H164" s="5">
        <f>IFERROR(IF(Loan_Not_Paid*Values_Entered,Ending_Balance,""), "")</f>
        <v>9141.4796462103986</v>
      </c>
    </row>
    <row r="165" spans="2:8" x14ac:dyDescent="0.15">
      <c r="B165" s="4">
        <f>IFERROR(IF(Loan_Not_Paid*Values_Entered,Payment_Number,""), "")</f>
        <v>153</v>
      </c>
      <c r="C165" s="3">
        <f>IFERROR(IF(Loan_Not_Paid*Values_Entered,Payment_Date,""), "")</f>
        <v>48976</v>
      </c>
      <c r="D165" s="5">
        <f>IFERROR(IF(Loan_Not_Paid*Values_Entered,Beginning_Balance,""), "")</f>
        <v>9141.4796462103986</v>
      </c>
      <c r="E165" s="5">
        <f>IFERROR(IF(Loan_Not_Paid*Values_Entered,Monthly_Payment,""), "")</f>
        <v>346.37074225114094</v>
      </c>
      <c r="F165" s="18">
        <f>IFERROR(IF(Loan_Not_Paid*Values_Entered,Principal,""), "")</f>
        <v>308.6621387105273</v>
      </c>
      <c r="G165" s="18">
        <f>IFERROR(IF(Loan_Not_Paid*Values_Entered,Interest,""), "")</f>
        <v>37.708603540613645</v>
      </c>
      <c r="H165" s="5">
        <f>IFERROR(IF(Loan_Not_Paid*Values_Entered,Ending_Balance,""), "")</f>
        <v>8832.8175074998726</v>
      </c>
    </row>
    <row r="166" spans="2:8" x14ac:dyDescent="0.15">
      <c r="B166" s="4">
        <f>IFERROR(IF(Loan_Not_Paid*Values_Entered,Payment_Number,""), "")</f>
        <v>154</v>
      </c>
      <c r="C166" s="3">
        <f>IFERROR(IF(Loan_Not_Paid*Values_Entered,Payment_Date,""), "")</f>
        <v>49004</v>
      </c>
      <c r="D166" s="5">
        <f>IFERROR(IF(Loan_Not_Paid*Values_Entered,Beginning_Balance,""), "")</f>
        <v>8832.8175074998726</v>
      </c>
      <c r="E166" s="5">
        <f>IFERROR(IF(Loan_Not_Paid*Values_Entered,Monthly_Payment,""), "")</f>
        <v>346.37074225114094</v>
      </c>
      <c r="F166" s="18">
        <f>IFERROR(IF(Loan_Not_Paid*Values_Entered,Principal,""), "")</f>
        <v>309.93537003270825</v>
      </c>
      <c r="G166" s="18">
        <f>IFERROR(IF(Loan_Not_Paid*Values_Entered,Interest,""), "")</f>
        <v>36.435372218432711</v>
      </c>
      <c r="H166" s="5">
        <f>IFERROR(IF(Loan_Not_Paid*Values_Entered,Ending_Balance,""), "")</f>
        <v>8522.882137467197</v>
      </c>
    </row>
    <row r="167" spans="2:8" x14ac:dyDescent="0.15">
      <c r="B167" s="4">
        <f>IFERROR(IF(Loan_Not_Paid*Values_Entered,Payment_Number,""), "")</f>
        <v>155</v>
      </c>
      <c r="C167" s="3">
        <f>IFERROR(IF(Loan_Not_Paid*Values_Entered,Payment_Date,""), "")</f>
        <v>49035</v>
      </c>
      <c r="D167" s="5">
        <f>IFERROR(IF(Loan_Not_Paid*Values_Entered,Beginning_Balance,""), "")</f>
        <v>8522.882137467197</v>
      </c>
      <c r="E167" s="5">
        <f>IFERROR(IF(Loan_Not_Paid*Values_Entered,Monthly_Payment,""), "")</f>
        <v>346.37074225114094</v>
      </c>
      <c r="F167" s="18">
        <f>IFERROR(IF(Loan_Not_Paid*Values_Entered,Principal,""), "")</f>
        <v>311.21385343409315</v>
      </c>
      <c r="G167" s="18">
        <f>IFERROR(IF(Loan_Not_Paid*Values_Entered,Interest,""), "")</f>
        <v>35.156888817047786</v>
      </c>
      <c r="H167" s="5">
        <f>IFERROR(IF(Loan_Not_Paid*Values_Entered,Ending_Balance,""), "")</f>
        <v>8211.668284033105</v>
      </c>
    </row>
    <row r="168" spans="2:8" x14ac:dyDescent="0.15">
      <c r="B168" s="4">
        <f>IFERROR(IF(Loan_Not_Paid*Values_Entered,Payment_Number,""), "")</f>
        <v>156</v>
      </c>
      <c r="C168" s="3">
        <f>IFERROR(IF(Loan_Not_Paid*Values_Entered,Payment_Date,""), "")</f>
        <v>49065</v>
      </c>
      <c r="D168" s="5">
        <f>IFERROR(IF(Loan_Not_Paid*Values_Entered,Beginning_Balance,""), "")</f>
        <v>8211.668284033105</v>
      </c>
      <c r="E168" s="5">
        <f>IFERROR(IF(Loan_Not_Paid*Values_Entered,Monthly_Payment,""), "")</f>
        <v>346.37074225114094</v>
      </c>
      <c r="F168" s="18">
        <f>IFERROR(IF(Loan_Not_Paid*Values_Entered,Principal,""), "")</f>
        <v>312.49761057950877</v>
      </c>
      <c r="G168" s="18">
        <f>IFERROR(IF(Loan_Not_Paid*Values_Entered,Interest,""), "")</f>
        <v>33.873131671632159</v>
      </c>
      <c r="H168" s="5">
        <f>IFERROR(IF(Loan_Not_Paid*Values_Entered,Ending_Balance,""), "")</f>
        <v>7899.1706734535983</v>
      </c>
    </row>
    <row r="169" spans="2:8" x14ac:dyDescent="0.15">
      <c r="B169" s="4">
        <f>IFERROR(IF(Loan_Not_Paid*Values_Entered,Payment_Number,""), "")</f>
        <v>157</v>
      </c>
      <c r="C169" s="3">
        <f>IFERROR(IF(Loan_Not_Paid*Values_Entered,Payment_Date,""), "")</f>
        <v>49096</v>
      </c>
      <c r="D169" s="5">
        <f>IFERROR(IF(Loan_Not_Paid*Values_Entered,Beginning_Balance,""), "")</f>
        <v>7899.1706734535983</v>
      </c>
      <c r="E169" s="5">
        <f>IFERROR(IF(Loan_Not_Paid*Values_Entered,Monthly_Payment,""), "")</f>
        <v>346.37074225114094</v>
      </c>
      <c r="F169" s="18">
        <f>IFERROR(IF(Loan_Not_Paid*Values_Entered,Principal,""), "")</f>
        <v>313.78666322314933</v>
      </c>
      <c r="G169" s="18">
        <f>IFERROR(IF(Loan_Not_Paid*Values_Entered,Interest,""), "")</f>
        <v>32.584079027991677</v>
      </c>
      <c r="H169" s="5">
        <f>IFERROR(IF(Loan_Not_Paid*Values_Entered,Ending_Balance,""), "")</f>
        <v>7585.3840102304675</v>
      </c>
    </row>
    <row r="170" spans="2:8" x14ac:dyDescent="0.15">
      <c r="B170" s="4">
        <f>IFERROR(IF(Loan_Not_Paid*Values_Entered,Payment_Number,""), "")</f>
        <v>158</v>
      </c>
      <c r="C170" s="3">
        <f>IFERROR(IF(Loan_Not_Paid*Values_Entered,Payment_Date,""), "")</f>
        <v>49126</v>
      </c>
      <c r="D170" s="5">
        <f>IFERROR(IF(Loan_Not_Paid*Values_Entered,Beginning_Balance,""), "")</f>
        <v>7585.3840102304675</v>
      </c>
      <c r="E170" s="5">
        <f>IFERROR(IF(Loan_Not_Paid*Values_Entered,Monthly_Payment,""), "")</f>
        <v>346.37074225114094</v>
      </c>
      <c r="F170" s="18">
        <f>IFERROR(IF(Loan_Not_Paid*Values_Entered,Principal,""), "")</f>
        <v>315.0810332089448</v>
      </c>
      <c r="G170" s="18">
        <f>IFERROR(IF(Loan_Not_Paid*Values_Entered,Interest,""), "")</f>
        <v>31.28970904219619</v>
      </c>
      <c r="H170" s="5">
        <f>IFERROR(IF(Loan_Not_Paid*Values_Entered,Ending_Balance,""), "")</f>
        <v>7270.3029770215362</v>
      </c>
    </row>
    <row r="171" spans="2:8" x14ac:dyDescent="0.15">
      <c r="B171" s="4">
        <f>IFERROR(IF(Loan_Not_Paid*Values_Entered,Payment_Number,""), "")</f>
        <v>159</v>
      </c>
      <c r="C171" s="3">
        <f>IFERROR(IF(Loan_Not_Paid*Values_Entered,Payment_Date,""), "")</f>
        <v>49157</v>
      </c>
      <c r="D171" s="5">
        <f>IFERROR(IF(Loan_Not_Paid*Values_Entered,Beginning_Balance,""), "")</f>
        <v>7270.3029770215362</v>
      </c>
      <c r="E171" s="5">
        <f>IFERROR(IF(Loan_Not_Paid*Values_Entered,Monthly_Payment,""), "")</f>
        <v>346.37074225114094</v>
      </c>
      <c r="F171" s="18">
        <f>IFERROR(IF(Loan_Not_Paid*Values_Entered,Principal,""), "")</f>
        <v>316.38074247093169</v>
      </c>
      <c r="G171" s="18">
        <f>IFERROR(IF(Loan_Not_Paid*Values_Entered,Interest,""), "")</f>
        <v>29.989999780209292</v>
      </c>
      <c r="H171" s="5">
        <f>IFERROR(IF(Loan_Not_Paid*Values_Entered,Ending_Balance,""), "")</f>
        <v>6953.9222345506132</v>
      </c>
    </row>
    <row r="172" spans="2:8" x14ac:dyDescent="0.15">
      <c r="B172" s="4">
        <f>IFERROR(IF(Loan_Not_Paid*Values_Entered,Payment_Number,""), "")</f>
        <v>160</v>
      </c>
      <c r="C172" s="3">
        <f>IFERROR(IF(Loan_Not_Paid*Values_Entered,Payment_Date,""), "")</f>
        <v>49188</v>
      </c>
      <c r="D172" s="5">
        <f>IFERROR(IF(Loan_Not_Paid*Values_Entered,Beginning_Balance,""), "")</f>
        <v>6953.9222345506132</v>
      </c>
      <c r="E172" s="5">
        <f>IFERROR(IF(Loan_Not_Paid*Values_Entered,Monthly_Payment,""), "")</f>
        <v>346.37074225114094</v>
      </c>
      <c r="F172" s="18">
        <f>IFERROR(IF(Loan_Not_Paid*Values_Entered,Principal,""), "")</f>
        <v>317.6858130336243</v>
      </c>
      <c r="G172" s="18">
        <f>IFERROR(IF(Loan_Not_Paid*Values_Entered,Interest,""), "")</f>
        <v>28.684929217516704</v>
      </c>
      <c r="H172" s="5">
        <f>IFERROR(IF(Loan_Not_Paid*Values_Entered,Ending_Balance,""), "")</f>
        <v>6636.2364215169946</v>
      </c>
    </row>
    <row r="173" spans="2:8" x14ac:dyDescent="0.15">
      <c r="B173" s="4">
        <f>IFERROR(IF(Loan_Not_Paid*Values_Entered,Payment_Number,""), "")</f>
        <v>161</v>
      </c>
      <c r="C173" s="3">
        <f>IFERROR(IF(Loan_Not_Paid*Values_Entered,Payment_Date,""), "")</f>
        <v>49218</v>
      </c>
      <c r="D173" s="5">
        <f>IFERROR(IF(Loan_Not_Paid*Values_Entered,Beginning_Balance,""), "")</f>
        <v>6636.2364215169946</v>
      </c>
      <c r="E173" s="5">
        <f>IFERROR(IF(Loan_Not_Paid*Values_Entered,Monthly_Payment,""), "")</f>
        <v>346.37074225114094</v>
      </c>
      <c r="F173" s="18">
        <f>IFERROR(IF(Loan_Not_Paid*Values_Entered,Principal,""), "")</f>
        <v>318.99626701238799</v>
      </c>
      <c r="G173" s="18">
        <f>IFERROR(IF(Loan_Not_Paid*Values_Entered,Interest,""), "")</f>
        <v>27.374475238753</v>
      </c>
      <c r="H173" s="5">
        <f>IFERROR(IF(Loan_Not_Paid*Values_Entered,Ending_Balance,""), "")</f>
        <v>6317.2401545046159</v>
      </c>
    </row>
    <row r="174" spans="2:8" x14ac:dyDescent="0.15">
      <c r="B174" s="4">
        <f>IFERROR(IF(Loan_Not_Paid*Values_Entered,Payment_Number,""), "")</f>
        <v>162</v>
      </c>
      <c r="C174" s="3">
        <f>IFERROR(IF(Loan_Not_Paid*Values_Entered,Payment_Date,""), "")</f>
        <v>49249</v>
      </c>
      <c r="D174" s="5">
        <f>IFERROR(IF(Loan_Not_Paid*Values_Entered,Beginning_Balance,""), "")</f>
        <v>6317.2401545046159</v>
      </c>
      <c r="E174" s="5">
        <f>IFERROR(IF(Loan_Not_Paid*Values_Entered,Monthly_Payment,""), "")</f>
        <v>346.37074225114094</v>
      </c>
      <c r="F174" s="18">
        <f>IFERROR(IF(Loan_Not_Paid*Values_Entered,Principal,""), "")</f>
        <v>320.31212661381403</v>
      </c>
      <c r="G174" s="18">
        <f>IFERROR(IF(Loan_Not_Paid*Values_Entered,Interest,""), "")</f>
        <v>26.058615637326902</v>
      </c>
      <c r="H174" s="5">
        <f>IFERROR(IF(Loan_Not_Paid*Values_Entered,Ending_Balance,""), "")</f>
        <v>5996.9280278908263</v>
      </c>
    </row>
    <row r="175" spans="2:8" x14ac:dyDescent="0.15">
      <c r="B175" s="4">
        <f>IFERROR(IF(Loan_Not_Paid*Values_Entered,Payment_Number,""), "")</f>
        <v>163</v>
      </c>
      <c r="C175" s="3">
        <f>IFERROR(IF(Loan_Not_Paid*Values_Entered,Payment_Date,""), "")</f>
        <v>49279</v>
      </c>
      <c r="D175" s="5">
        <f>IFERROR(IF(Loan_Not_Paid*Values_Entered,Beginning_Balance,""), "")</f>
        <v>5996.9280278908263</v>
      </c>
      <c r="E175" s="5">
        <f>IFERROR(IF(Loan_Not_Paid*Values_Entered,Monthly_Payment,""), "")</f>
        <v>346.37074225114094</v>
      </c>
      <c r="F175" s="18">
        <f>IFERROR(IF(Loan_Not_Paid*Values_Entered,Principal,""), "")</f>
        <v>321.63341413609606</v>
      </c>
      <c r="G175" s="18">
        <f>IFERROR(IF(Loan_Not_Paid*Values_Entered,Interest,""), "")</f>
        <v>24.737328115044917</v>
      </c>
      <c r="H175" s="5">
        <f>IFERROR(IF(Loan_Not_Paid*Values_Entered,Ending_Balance,""), "")</f>
        <v>5675.2946137547551</v>
      </c>
    </row>
    <row r="176" spans="2:8" x14ac:dyDescent="0.15">
      <c r="B176" s="4">
        <f>IFERROR(IF(Loan_Not_Paid*Values_Entered,Payment_Number,""), "")</f>
        <v>164</v>
      </c>
      <c r="C176" s="3">
        <f>IFERROR(IF(Loan_Not_Paid*Values_Entered,Payment_Date,""), "")</f>
        <v>49310</v>
      </c>
      <c r="D176" s="5">
        <f>IFERROR(IF(Loan_Not_Paid*Values_Entered,Beginning_Balance,""), "")</f>
        <v>5675.2946137547551</v>
      </c>
      <c r="E176" s="5">
        <f>IFERROR(IF(Loan_Not_Paid*Values_Entered,Monthly_Payment,""), "")</f>
        <v>346.37074225114094</v>
      </c>
      <c r="F176" s="18">
        <f>IFERROR(IF(Loan_Not_Paid*Values_Entered,Principal,""), "")</f>
        <v>322.96015196940743</v>
      </c>
      <c r="G176" s="18">
        <f>IFERROR(IF(Loan_Not_Paid*Values_Entered,Interest,""), "")</f>
        <v>23.410590281733523</v>
      </c>
      <c r="H176" s="5">
        <f>IFERROR(IF(Loan_Not_Paid*Values_Entered,Ending_Balance,""), "")</f>
        <v>5352.3344617853581</v>
      </c>
    </row>
    <row r="177" spans="2:8" x14ac:dyDescent="0.15">
      <c r="B177" s="4">
        <f>IFERROR(IF(Loan_Not_Paid*Values_Entered,Payment_Number,""), "")</f>
        <v>165</v>
      </c>
      <c r="C177" s="3">
        <f>IFERROR(IF(Loan_Not_Paid*Values_Entered,Payment_Date,""), "")</f>
        <v>49341</v>
      </c>
      <c r="D177" s="5">
        <f>IFERROR(IF(Loan_Not_Paid*Values_Entered,Beginning_Balance,""), "")</f>
        <v>5352.3344617853581</v>
      </c>
      <c r="E177" s="5">
        <f>IFERROR(IF(Loan_Not_Paid*Values_Entered,Monthly_Payment,""), "")</f>
        <v>346.37074225114094</v>
      </c>
      <c r="F177" s="18">
        <f>IFERROR(IF(Loan_Not_Paid*Values_Entered,Principal,""), "")</f>
        <v>324.29236259628124</v>
      </c>
      <c r="G177" s="18">
        <f>IFERROR(IF(Loan_Not_Paid*Values_Entered,Interest,""), "")</f>
        <v>22.07837965485972</v>
      </c>
      <c r="H177" s="5">
        <f>IFERROR(IF(Loan_Not_Paid*Values_Entered,Ending_Balance,""), "")</f>
        <v>5028.0420991890715</v>
      </c>
    </row>
    <row r="178" spans="2:8" x14ac:dyDescent="0.15">
      <c r="B178" s="4">
        <f>IFERROR(IF(Loan_Not_Paid*Values_Entered,Payment_Number,""), "")</f>
        <v>166</v>
      </c>
      <c r="C178" s="3">
        <f>IFERROR(IF(Loan_Not_Paid*Values_Entered,Payment_Date,""), "")</f>
        <v>49369</v>
      </c>
      <c r="D178" s="5">
        <f>IFERROR(IF(Loan_Not_Paid*Values_Entered,Beginning_Balance,""), "")</f>
        <v>5028.0420991890715</v>
      </c>
      <c r="E178" s="5">
        <f>IFERROR(IF(Loan_Not_Paid*Values_Entered,Monthly_Payment,""), "")</f>
        <v>346.37074225114094</v>
      </c>
      <c r="F178" s="18">
        <f>IFERROR(IF(Loan_Not_Paid*Values_Entered,Principal,""), "")</f>
        <v>325.63006859199089</v>
      </c>
      <c r="G178" s="18">
        <f>IFERROR(IF(Loan_Not_Paid*Values_Entered,Interest,""), "")</f>
        <v>20.740673659150058</v>
      </c>
      <c r="H178" s="5">
        <f>IFERROR(IF(Loan_Not_Paid*Values_Entered,Ending_Balance,""), "")</f>
        <v>4702.4120305971155</v>
      </c>
    </row>
    <row r="179" spans="2:8" x14ac:dyDescent="0.15">
      <c r="B179" s="4">
        <f>IFERROR(IF(Loan_Not_Paid*Values_Entered,Payment_Number,""), "")</f>
        <v>167</v>
      </c>
      <c r="C179" s="3">
        <f>IFERROR(IF(Loan_Not_Paid*Values_Entered,Payment_Date,""), "")</f>
        <v>49400</v>
      </c>
      <c r="D179" s="5">
        <f>IFERROR(IF(Loan_Not_Paid*Values_Entered,Beginning_Balance,""), "")</f>
        <v>4702.4120305971155</v>
      </c>
      <c r="E179" s="5">
        <f>IFERROR(IF(Loan_Not_Paid*Values_Entered,Monthly_Payment,""), "")</f>
        <v>346.37074225114094</v>
      </c>
      <c r="F179" s="18">
        <f>IFERROR(IF(Loan_Not_Paid*Values_Entered,Principal,""), "")</f>
        <v>326.97329262493281</v>
      </c>
      <c r="G179" s="18">
        <f>IFERROR(IF(Loan_Not_Paid*Values_Entered,Interest,""), "")</f>
        <v>19.39744962620809</v>
      </c>
      <c r="H179" s="5">
        <f>IFERROR(IF(Loan_Not_Paid*Values_Entered,Ending_Balance,""), "")</f>
        <v>4375.4387379721884</v>
      </c>
    </row>
    <row r="180" spans="2:8" x14ac:dyDescent="0.15">
      <c r="B180" s="4">
        <f>IFERROR(IF(Loan_Not_Paid*Values_Entered,Payment_Number,""), "")</f>
        <v>168</v>
      </c>
      <c r="C180" s="3">
        <f>IFERROR(IF(Loan_Not_Paid*Values_Entered,Payment_Date,""), "")</f>
        <v>49430</v>
      </c>
      <c r="D180" s="5">
        <f>IFERROR(IF(Loan_Not_Paid*Values_Entered,Beginning_Balance,""), "")</f>
        <v>4375.4387379721884</v>
      </c>
      <c r="E180" s="5">
        <f>IFERROR(IF(Loan_Not_Paid*Values_Entered,Monthly_Payment,""), "")</f>
        <v>346.37074225114094</v>
      </c>
      <c r="F180" s="18">
        <f>IFERROR(IF(Loan_Not_Paid*Values_Entered,Principal,""), "")</f>
        <v>328.32205745701071</v>
      </c>
      <c r="G180" s="18">
        <f>IFERROR(IF(Loan_Not_Paid*Values_Entered,Interest,""), "")</f>
        <v>18.048684794130246</v>
      </c>
      <c r="H180" s="5">
        <f>IFERROR(IF(Loan_Not_Paid*Values_Entered,Ending_Balance,""), "")</f>
        <v>4047.1166805151588</v>
      </c>
    </row>
    <row r="181" spans="2:8" x14ac:dyDescent="0.15">
      <c r="B181" s="4">
        <f>IFERROR(IF(Loan_Not_Paid*Values_Entered,Payment_Number,""), "")</f>
        <v>169</v>
      </c>
      <c r="C181" s="3">
        <f>IFERROR(IF(Loan_Not_Paid*Values_Entered,Payment_Date,""), "")</f>
        <v>49461</v>
      </c>
      <c r="D181" s="5">
        <f>IFERROR(IF(Loan_Not_Paid*Values_Entered,Beginning_Balance,""), "")</f>
        <v>4047.1166805151588</v>
      </c>
      <c r="E181" s="5">
        <f>IFERROR(IF(Loan_Not_Paid*Values_Entered,Monthly_Payment,""), "")</f>
        <v>346.37074225114094</v>
      </c>
      <c r="F181" s="18">
        <f>IFERROR(IF(Loan_Not_Paid*Values_Entered,Principal,""), "")</f>
        <v>329.67638594402086</v>
      </c>
      <c r="G181" s="18">
        <f>IFERROR(IF(Loan_Not_Paid*Values_Entered,Interest,""), "")</f>
        <v>16.694356307120074</v>
      </c>
      <c r="H181" s="5">
        <f>IFERROR(IF(Loan_Not_Paid*Values_Entered,Ending_Balance,""), "")</f>
        <v>3717.4402945711772</v>
      </c>
    </row>
    <row r="182" spans="2:8" x14ac:dyDescent="0.15">
      <c r="B182" s="4">
        <f>IFERROR(IF(Loan_Not_Paid*Values_Entered,Payment_Number,""), "")</f>
        <v>170</v>
      </c>
      <c r="C182" s="3">
        <f>IFERROR(IF(Loan_Not_Paid*Values_Entered,Payment_Date,""), "")</f>
        <v>49491</v>
      </c>
      <c r="D182" s="5">
        <f>IFERROR(IF(Loan_Not_Paid*Values_Entered,Beginning_Balance,""), "")</f>
        <v>3717.4402945711772</v>
      </c>
      <c r="E182" s="5">
        <f>IFERROR(IF(Loan_Not_Paid*Values_Entered,Monthly_Payment,""), "")</f>
        <v>346.37074225114094</v>
      </c>
      <c r="F182" s="18">
        <f>IFERROR(IF(Loan_Not_Paid*Values_Entered,Principal,""), "")</f>
        <v>331.03630103603996</v>
      </c>
      <c r="G182" s="18">
        <f>IFERROR(IF(Loan_Not_Paid*Values_Entered,Interest,""), "")</f>
        <v>15.334441215100989</v>
      </c>
      <c r="H182" s="5">
        <f>IFERROR(IF(Loan_Not_Paid*Values_Entered,Ending_Balance,""), "")</f>
        <v>3386.403993535132</v>
      </c>
    </row>
    <row r="183" spans="2:8" x14ac:dyDescent="0.15">
      <c r="B183" s="4">
        <f>IFERROR(IF(Loan_Not_Paid*Values_Entered,Payment_Number,""), "")</f>
        <v>171</v>
      </c>
      <c r="C183" s="3">
        <f>IFERROR(IF(Loan_Not_Paid*Values_Entered,Payment_Date,""), "")</f>
        <v>49522</v>
      </c>
      <c r="D183" s="5">
        <f>IFERROR(IF(Loan_Not_Paid*Values_Entered,Beginning_Balance,""), "")</f>
        <v>3386.403993535132</v>
      </c>
      <c r="E183" s="5">
        <f>IFERROR(IF(Loan_Not_Paid*Values_Entered,Monthly_Payment,""), "")</f>
        <v>346.37074225114094</v>
      </c>
      <c r="F183" s="18">
        <f>IFERROR(IF(Loan_Not_Paid*Values_Entered,Principal,""), "")</f>
        <v>332.40182577781366</v>
      </c>
      <c r="G183" s="18">
        <f>IFERROR(IF(Loan_Not_Paid*Values_Entered,Interest,""), "")</f>
        <v>13.968916473327326</v>
      </c>
      <c r="H183" s="5">
        <f>IFERROR(IF(Loan_Not_Paid*Values_Entered,Ending_Balance,""), "")</f>
        <v>3054.0021677573532</v>
      </c>
    </row>
    <row r="184" spans="2:8" x14ac:dyDescent="0.15">
      <c r="B184" s="4">
        <f>IFERROR(IF(Loan_Not_Paid*Values_Entered,Payment_Number,""), "")</f>
        <v>172</v>
      </c>
      <c r="C184" s="3">
        <f>IFERROR(IF(Loan_Not_Paid*Values_Entered,Payment_Date,""), "")</f>
        <v>49553</v>
      </c>
      <c r="D184" s="5">
        <f>IFERROR(IF(Loan_Not_Paid*Values_Entered,Beginning_Balance,""), "")</f>
        <v>3054.0021677573532</v>
      </c>
      <c r="E184" s="5">
        <f>IFERROR(IF(Loan_Not_Paid*Values_Entered,Monthly_Payment,""), "")</f>
        <v>346.37074225114094</v>
      </c>
      <c r="F184" s="18">
        <f>IFERROR(IF(Loan_Not_Paid*Values_Entered,Principal,""), "")</f>
        <v>333.77298330914709</v>
      </c>
      <c r="G184" s="18">
        <f>IFERROR(IF(Loan_Not_Paid*Values_Entered,Interest,""), "")</f>
        <v>12.597758941993844</v>
      </c>
      <c r="H184" s="5">
        <f>IFERROR(IF(Loan_Not_Paid*Values_Entered,Ending_Balance,""), "")</f>
        <v>2720.2291844481952</v>
      </c>
    </row>
    <row r="185" spans="2:8" x14ac:dyDescent="0.15">
      <c r="B185" s="4">
        <f>IFERROR(IF(Loan_Not_Paid*Values_Entered,Payment_Number,""), "")</f>
        <v>173</v>
      </c>
      <c r="C185" s="3">
        <f>IFERROR(IF(Loan_Not_Paid*Values_Entered,Payment_Date,""), "")</f>
        <v>49583</v>
      </c>
      <c r="D185" s="5">
        <f>IFERROR(IF(Loan_Not_Paid*Values_Entered,Beginning_Balance,""), "")</f>
        <v>2720.2291844481952</v>
      </c>
      <c r="E185" s="5">
        <f>IFERROR(IF(Loan_Not_Paid*Values_Entered,Monthly_Payment,""), "")</f>
        <v>346.37074225114094</v>
      </c>
      <c r="F185" s="18">
        <f>IFERROR(IF(Loan_Not_Paid*Values_Entered,Principal,""), "")</f>
        <v>335.14979686529733</v>
      </c>
      <c r="G185" s="18">
        <f>IFERROR(IF(Loan_Not_Paid*Values_Entered,Interest,""), "")</f>
        <v>11.220945385843612</v>
      </c>
      <c r="H185" s="5">
        <f>IFERROR(IF(Loan_Not_Paid*Values_Entered,Ending_Balance,""), "")</f>
        <v>2385.0793875829258</v>
      </c>
    </row>
    <row r="186" spans="2:8" x14ac:dyDescent="0.15">
      <c r="B186" s="4">
        <f>IFERROR(IF(Loan_Not_Paid*Values_Entered,Payment_Number,""), "")</f>
        <v>174</v>
      </c>
      <c r="C186" s="3">
        <f>IFERROR(IF(Loan_Not_Paid*Values_Entered,Payment_Date,""), "")</f>
        <v>49614</v>
      </c>
      <c r="D186" s="5">
        <f>IFERROR(IF(Loan_Not_Paid*Values_Entered,Beginning_Balance,""), "")</f>
        <v>2385.0793875829258</v>
      </c>
      <c r="E186" s="5">
        <f>IFERROR(IF(Loan_Not_Paid*Values_Entered,Monthly_Payment,""), "")</f>
        <v>346.37074225114094</v>
      </c>
      <c r="F186" s="18">
        <f>IFERROR(IF(Loan_Not_Paid*Values_Entered,Principal,""), "")</f>
        <v>336.53228977736666</v>
      </c>
      <c r="G186" s="18">
        <f>IFERROR(IF(Loan_Not_Paid*Values_Entered,Interest,""), "")</f>
        <v>9.8384524737742591</v>
      </c>
      <c r="H186" s="5">
        <f>IFERROR(IF(Loan_Not_Paid*Values_Entered,Ending_Balance,""), "")</f>
        <v>2048.5470978055819</v>
      </c>
    </row>
    <row r="187" spans="2:8" x14ac:dyDescent="0.15">
      <c r="B187" s="4">
        <f>IFERROR(IF(Loan_Not_Paid*Values_Entered,Payment_Number,""), "")</f>
        <v>175</v>
      </c>
      <c r="C187" s="3">
        <f>IFERROR(IF(Loan_Not_Paid*Values_Entered,Payment_Date,""), "")</f>
        <v>49644</v>
      </c>
      <c r="D187" s="5">
        <f>IFERROR(IF(Loan_Not_Paid*Values_Entered,Beginning_Balance,""), "")</f>
        <v>2048.5470978055819</v>
      </c>
      <c r="E187" s="5">
        <f>IFERROR(IF(Loan_Not_Paid*Values_Entered,Monthly_Payment,""), "")</f>
        <v>346.37074225114094</v>
      </c>
      <c r="F187" s="18">
        <f>IFERROR(IF(Loan_Not_Paid*Values_Entered,Principal,""), "")</f>
        <v>337.92048547269832</v>
      </c>
      <c r="G187" s="18">
        <f>IFERROR(IF(Loan_Not_Paid*Values_Entered,Interest,""), "")</f>
        <v>8.4502567784426237</v>
      </c>
      <c r="H187" s="5">
        <f>IFERROR(IF(Loan_Not_Paid*Values_Entered,Ending_Balance,""), "")</f>
        <v>1710.6266123328824</v>
      </c>
    </row>
    <row r="188" spans="2:8" x14ac:dyDescent="0.15">
      <c r="B188" s="4">
        <f>IFERROR(IF(Loan_Not_Paid*Values_Entered,Payment_Number,""), "")</f>
        <v>176</v>
      </c>
      <c r="C188" s="3">
        <f>IFERROR(IF(Loan_Not_Paid*Values_Entered,Payment_Date,""), "")</f>
        <v>49675</v>
      </c>
      <c r="D188" s="5">
        <f>IFERROR(IF(Loan_Not_Paid*Values_Entered,Beginning_Balance,""), "")</f>
        <v>1710.6266123328824</v>
      </c>
      <c r="E188" s="5">
        <f>IFERROR(IF(Loan_Not_Paid*Values_Entered,Monthly_Payment,""), "")</f>
        <v>346.37074225114094</v>
      </c>
      <c r="F188" s="18">
        <f>IFERROR(IF(Loan_Not_Paid*Values_Entered,Principal,""), "")</f>
        <v>339.31440747527324</v>
      </c>
      <c r="G188" s="18">
        <f>IFERROR(IF(Loan_Not_Paid*Values_Entered,Interest,""), "")</f>
        <v>7.0563347758677422</v>
      </c>
      <c r="H188" s="5">
        <f>IFERROR(IF(Loan_Not_Paid*Values_Entered,Ending_Balance,""), "")</f>
        <v>1371.3122048576042</v>
      </c>
    </row>
    <row r="189" spans="2:8" x14ac:dyDescent="0.15">
      <c r="B189" s="4">
        <f>IFERROR(IF(Loan_Not_Paid*Values_Entered,Payment_Number,""), "")</f>
        <v>177</v>
      </c>
      <c r="C189" s="3">
        <f>IFERROR(IF(Loan_Not_Paid*Values_Entered,Payment_Date,""), "")</f>
        <v>49706</v>
      </c>
      <c r="D189" s="5">
        <f>IFERROR(IF(Loan_Not_Paid*Values_Entered,Beginning_Balance,""), "")</f>
        <v>1371.3122048576042</v>
      </c>
      <c r="E189" s="5">
        <f>IFERROR(IF(Loan_Not_Paid*Values_Entered,Monthly_Payment,""), "")</f>
        <v>346.37074225114094</v>
      </c>
      <c r="F189" s="18">
        <f>IFERROR(IF(Loan_Not_Paid*Values_Entered,Principal,""), "")</f>
        <v>340.71407940610874</v>
      </c>
      <c r="G189" s="18">
        <f>IFERROR(IF(Loan_Not_Paid*Values_Entered,Interest,""), "")</f>
        <v>5.6566628450322396</v>
      </c>
      <c r="H189" s="5">
        <f>IFERROR(IF(Loan_Not_Paid*Values_Entered,Ending_Balance,""), "")</f>
        <v>1030.5981254515209</v>
      </c>
    </row>
    <row r="190" spans="2:8" x14ac:dyDescent="0.15">
      <c r="B190" s="4">
        <f>IFERROR(IF(Loan_Not_Paid*Values_Entered,Payment_Number,""), "")</f>
        <v>178</v>
      </c>
      <c r="C190" s="3">
        <f>IFERROR(IF(Loan_Not_Paid*Values_Entered,Payment_Date,""), "")</f>
        <v>49735</v>
      </c>
      <c r="D190" s="5">
        <f>IFERROR(IF(Loan_Not_Paid*Values_Entered,Beginning_Balance,""), "")</f>
        <v>1030.5981254515209</v>
      </c>
      <c r="E190" s="5">
        <f>IFERROR(IF(Loan_Not_Paid*Values_Entered,Monthly_Payment,""), "")</f>
        <v>346.37074225114094</v>
      </c>
      <c r="F190" s="18">
        <f>IFERROR(IF(Loan_Not_Paid*Values_Entered,Principal,""), "")</f>
        <v>342.11952498365889</v>
      </c>
      <c r="G190" s="18">
        <f>IFERROR(IF(Loan_Not_Paid*Values_Entered,Interest,""), "")</f>
        <v>4.2512172674820405</v>
      </c>
      <c r="H190" s="5">
        <f>IFERROR(IF(Loan_Not_Paid*Values_Entered,Ending_Balance,""), "")</f>
        <v>688.47860046786082</v>
      </c>
    </row>
    <row r="191" spans="2:8" x14ac:dyDescent="0.15">
      <c r="B191" s="4">
        <f>IFERROR(IF(Loan_Not_Paid*Values_Entered,Payment_Number,""), "")</f>
        <v>179</v>
      </c>
      <c r="C191" s="3">
        <f>IFERROR(IF(Loan_Not_Paid*Values_Entered,Payment_Date,""), "")</f>
        <v>49766</v>
      </c>
      <c r="D191" s="5">
        <f>IFERROR(IF(Loan_Not_Paid*Values_Entered,Beginning_Balance,""), "")</f>
        <v>688.47860046786082</v>
      </c>
      <c r="E191" s="5">
        <f>IFERROR(IF(Loan_Not_Paid*Values_Entered,Monthly_Payment,""), "")</f>
        <v>346.37074225114094</v>
      </c>
      <c r="F191" s="18">
        <f>IFERROR(IF(Loan_Not_Paid*Values_Entered,Principal,""), "")</f>
        <v>343.53076802421651</v>
      </c>
      <c r="G191" s="18">
        <f>IFERROR(IF(Loan_Not_Paid*Values_Entered,Interest,""), "")</f>
        <v>2.8399742269244479</v>
      </c>
      <c r="H191" s="5">
        <f>IFERROR(IF(Loan_Not_Paid*Values_Entered,Ending_Balance,""), "")</f>
        <v>344.94783244369319</v>
      </c>
    </row>
    <row r="192" spans="2:8" x14ac:dyDescent="0.15">
      <c r="B192" s="4">
        <f>IFERROR(IF(Loan_Not_Paid*Values_Entered,Payment_Number,""), "")</f>
        <v>180</v>
      </c>
      <c r="C192" s="3">
        <f>IFERROR(IF(Loan_Not_Paid*Values_Entered,Payment_Date,""), "")</f>
        <v>49796</v>
      </c>
      <c r="D192" s="5">
        <f>IFERROR(IF(Loan_Not_Paid*Values_Entered,Beginning_Balance,""), "")</f>
        <v>344.94783244369319</v>
      </c>
      <c r="E192" s="5">
        <f>IFERROR(IF(Loan_Not_Paid*Values_Entered,Monthly_Payment,""), "")</f>
        <v>346.37074225114094</v>
      </c>
      <c r="F192" s="18">
        <f>IFERROR(IF(Loan_Not_Paid*Values_Entered,Principal,""), "")</f>
        <v>344.94783244231644</v>
      </c>
      <c r="G192" s="18">
        <f>IFERROR(IF(Loan_Not_Paid*Values_Entered,Interest,""), "")</f>
        <v>1.4229098088245551</v>
      </c>
      <c r="H192" s="5">
        <f>IFERROR(IF(Loan_Not_Paid*Values_Entered,Ending_Balance,""), "")</f>
        <v>1.3678800314664841E-9</v>
      </c>
    </row>
    <row r="193" spans="2:8" x14ac:dyDescent="0.15">
      <c r="B193" s="4" t="str">
        <f>IFERROR(IF(Loan_Not_Paid*Values_Entered,Payment_Number,""), "")</f>
        <v/>
      </c>
      <c r="C193" s="3" t="str">
        <f>IFERROR(IF(Loan_Not_Paid*Values_Entered,Payment_Date,""), "")</f>
        <v/>
      </c>
      <c r="D193" s="5" t="str">
        <f>IFERROR(IF(Loan_Not_Paid*Values_Entered,Beginning_Balance,""), "")</f>
        <v/>
      </c>
      <c r="E193" s="5" t="str">
        <f>IFERROR(IF(Loan_Not_Paid*Values_Entered,Monthly_Payment,""), "")</f>
        <v/>
      </c>
      <c r="F193" s="5" t="str">
        <f>IFERROR(IF(Loan_Not_Paid*Values_Entered,Principal,""), "")</f>
        <v/>
      </c>
      <c r="G193" s="5" t="str">
        <f>IFERROR(IF(Loan_Not_Paid*Values_Entered,Interest,""), "")</f>
        <v/>
      </c>
      <c r="H193" s="5" t="str">
        <f>IFERROR(IF(Loan_Not_Paid*Values_Entered,Ending_Balance,""), "")</f>
        <v/>
      </c>
    </row>
    <row r="194" spans="2:8" x14ac:dyDescent="0.15">
      <c r="B194" s="4" t="str">
        <f>IFERROR(IF(Loan_Not_Paid*Values_Entered,Payment_Number,""), "")</f>
        <v/>
      </c>
      <c r="C194" s="3" t="str">
        <f>IFERROR(IF(Loan_Not_Paid*Values_Entered,Payment_Date,""), "")</f>
        <v/>
      </c>
      <c r="D194" s="5" t="str">
        <f>IFERROR(IF(Loan_Not_Paid*Values_Entered,Beginning_Balance,""), "")</f>
        <v/>
      </c>
      <c r="E194" s="5" t="str">
        <f>IFERROR(IF(Loan_Not_Paid*Values_Entered,Monthly_Payment,""), "")</f>
        <v/>
      </c>
      <c r="F194" s="5" t="str">
        <f>IFERROR(IF(Loan_Not_Paid*Values_Entered,Principal,""), "")</f>
        <v/>
      </c>
      <c r="G194" s="5" t="str">
        <f>IFERROR(IF(Loan_Not_Paid*Values_Entered,Interest,""), "")</f>
        <v/>
      </c>
      <c r="H194" s="5" t="str">
        <f>IFERROR(IF(Loan_Not_Paid*Values_Entered,Ending_Balance,""), "")</f>
        <v/>
      </c>
    </row>
    <row r="195" spans="2:8" x14ac:dyDescent="0.15">
      <c r="B195" s="4" t="str">
        <f>IFERROR(IF(Loan_Not_Paid*Values_Entered,Payment_Number,""), "")</f>
        <v/>
      </c>
      <c r="C195" s="3" t="str">
        <f>IFERROR(IF(Loan_Not_Paid*Values_Entered,Payment_Date,""), "")</f>
        <v/>
      </c>
      <c r="D195" s="5" t="str">
        <f>IFERROR(IF(Loan_Not_Paid*Values_Entered,Beginning_Balance,""), "")</f>
        <v/>
      </c>
      <c r="E195" s="5" t="str">
        <f>IFERROR(IF(Loan_Not_Paid*Values_Entered,Monthly_Payment,""), "")</f>
        <v/>
      </c>
      <c r="F195" s="5" t="str">
        <f>IFERROR(IF(Loan_Not_Paid*Values_Entered,Principal,""), "")</f>
        <v/>
      </c>
      <c r="G195" s="5" t="str">
        <f>IFERROR(IF(Loan_Not_Paid*Values_Entered,Interest,""), "")</f>
        <v/>
      </c>
      <c r="H195" s="5" t="str">
        <f>IFERROR(IF(Loan_Not_Paid*Values_Entered,Ending_Balance,""), "")</f>
        <v/>
      </c>
    </row>
    <row r="196" spans="2:8" x14ac:dyDescent="0.15">
      <c r="B196" s="4" t="str">
        <f>IFERROR(IF(Loan_Not_Paid*Values_Entered,Payment_Number,""), "")</f>
        <v/>
      </c>
      <c r="C196" s="3" t="str">
        <f>IFERROR(IF(Loan_Not_Paid*Values_Entered,Payment_Date,""), "")</f>
        <v/>
      </c>
      <c r="D196" s="5" t="str">
        <f>IFERROR(IF(Loan_Not_Paid*Values_Entered,Beginning_Balance,""), "")</f>
        <v/>
      </c>
      <c r="E196" s="5" t="str">
        <f>IFERROR(IF(Loan_Not_Paid*Values_Entered,Monthly_Payment,""), "")</f>
        <v/>
      </c>
      <c r="F196" s="5" t="str">
        <f>IFERROR(IF(Loan_Not_Paid*Values_Entered,Principal,""), "")</f>
        <v/>
      </c>
      <c r="G196" s="5" t="str">
        <f>IFERROR(IF(Loan_Not_Paid*Values_Entered,Interest,""), "")</f>
        <v/>
      </c>
      <c r="H196" s="5" t="str">
        <f>IFERROR(IF(Loan_Not_Paid*Values_Entered,Ending_Balance,""), "")</f>
        <v/>
      </c>
    </row>
    <row r="197" spans="2:8" x14ac:dyDescent="0.15">
      <c r="B197" s="4" t="str">
        <f>IFERROR(IF(Loan_Not_Paid*Values_Entered,Payment_Number,""), "")</f>
        <v/>
      </c>
      <c r="C197" s="3" t="str">
        <f>IFERROR(IF(Loan_Not_Paid*Values_Entered,Payment_Date,""), "")</f>
        <v/>
      </c>
      <c r="D197" s="5" t="str">
        <f>IFERROR(IF(Loan_Not_Paid*Values_Entered,Beginning_Balance,""), "")</f>
        <v/>
      </c>
      <c r="E197" s="5" t="str">
        <f>IFERROR(IF(Loan_Not_Paid*Values_Entered,Monthly_Payment,""), "")</f>
        <v/>
      </c>
      <c r="F197" s="5" t="str">
        <f>IFERROR(IF(Loan_Not_Paid*Values_Entered,Principal,""), "")</f>
        <v/>
      </c>
      <c r="G197" s="5" t="str">
        <f>IFERROR(IF(Loan_Not_Paid*Values_Entered,Interest,""), "")</f>
        <v/>
      </c>
      <c r="H197" s="5" t="str">
        <f>IFERROR(IF(Loan_Not_Paid*Values_Entered,Ending_Balance,""), "")</f>
        <v/>
      </c>
    </row>
    <row r="198" spans="2:8" x14ac:dyDescent="0.15">
      <c r="B198" s="4" t="str">
        <f>IFERROR(IF(Loan_Not_Paid*Values_Entered,Payment_Number,""), "")</f>
        <v/>
      </c>
      <c r="C198" s="3" t="str">
        <f>IFERROR(IF(Loan_Not_Paid*Values_Entered,Payment_Date,""), "")</f>
        <v/>
      </c>
      <c r="D198" s="5" t="str">
        <f>IFERROR(IF(Loan_Not_Paid*Values_Entered,Beginning_Balance,""), "")</f>
        <v/>
      </c>
      <c r="E198" s="5" t="str">
        <f>IFERROR(IF(Loan_Not_Paid*Values_Entered,Monthly_Payment,""), "")</f>
        <v/>
      </c>
      <c r="F198" s="5" t="str">
        <f>IFERROR(IF(Loan_Not_Paid*Values_Entered,Principal,""), "")</f>
        <v/>
      </c>
      <c r="G198" s="5" t="str">
        <f>IFERROR(IF(Loan_Not_Paid*Values_Entered,Interest,""), "")</f>
        <v/>
      </c>
      <c r="H198" s="5" t="str">
        <f>IFERROR(IF(Loan_Not_Paid*Values_Entered,Ending_Balance,""), "")</f>
        <v/>
      </c>
    </row>
    <row r="199" spans="2:8" x14ac:dyDescent="0.15">
      <c r="B199" s="4" t="str">
        <f>IFERROR(IF(Loan_Not_Paid*Values_Entered,Payment_Number,""), "")</f>
        <v/>
      </c>
      <c r="C199" s="3" t="str">
        <f>IFERROR(IF(Loan_Not_Paid*Values_Entered,Payment_Date,""), "")</f>
        <v/>
      </c>
      <c r="D199" s="5" t="str">
        <f>IFERROR(IF(Loan_Not_Paid*Values_Entered,Beginning_Balance,""), "")</f>
        <v/>
      </c>
      <c r="E199" s="5" t="str">
        <f>IFERROR(IF(Loan_Not_Paid*Values_Entered,Monthly_Payment,""), "")</f>
        <v/>
      </c>
      <c r="F199" s="5" t="str">
        <f>IFERROR(IF(Loan_Not_Paid*Values_Entered,Principal,""), "")</f>
        <v/>
      </c>
      <c r="G199" s="5" t="str">
        <f>IFERROR(IF(Loan_Not_Paid*Values_Entered,Interest,""), "")</f>
        <v/>
      </c>
      <c r="H199" s="5" t="str">
        <f>IFERROR(IF(Loan_Not_Paid*Values_Entered,Ending_Balance,""), "")</f>
        <v/>
      </c>
    </row>
    <row r="200" spans="2:8" x14ac:dyDescent="0.15">
      <c r="B200" s="4" t="str">
        <f>IFERROR(IF(Loan_Not_Paid*Values_Entered,Payment_Number,""), "")</f>
        <v/>
      </c>
      <c r="C200" s="3" t="str">
        <f>IFERROR(IF(Loan_Not_Paid*Values_Entered,Payment_Date,""), "")</f>
        <v/>
      </c>
      <c r="D200" s="5" t="str">
        <f>IFERROR(IF(Loan_Not_Paid*Values_Entered,Beginning_Balance,""), "")</f>
        <v/>
      </c>
      <c r="E200" s="5" t="str">
        <f>IFERROR(IF(Loan_Not_Paid*Values_Entered,Monthly_Payment,""), "")</f>
        <v/>
      </c>
      <c r="F200" s="5" t="str">
        <f>IFERROR(IF(Loan_Not_Paid*Values_Entered,Principal,""), "")</f>
        <v/>
      </c>
      <c r="G200" s="5" t="str">
        <f>IFERROR(IF(Loan_Not_Paid*Values_Entered,Interest,""), "")</f>
        <v/>
      </c>
      <c r="H200" s="5" t="str">
        <f>IFERROR(IF(Loan_Not_Paid*Values_Entered,Ending_Balance,""), "")</f>
        <v/>
      </c>
    </row>
    <row r="201" spans="2:8" x14ac:dyDescent="0.15">
      <c r="B201" s="4" t="str">
        <f>IFERROR(IF(Loan_Not_Paid*Values_Entered,Payment_Number,""), "")</f>
        <v/>
      </c>
      <c r="C201" s="3" t="str">
        <f>IFERROR(IF(Loan_Not_Paid*Values_Entered,Payment_Date,""), "")</f>
        <v/>
      </c>
      <c r="D201" s="5" t="str">
        <f>IFERROR(IF(Loan_Not_Paid*Values_Entered,Beginning_Balance,""), "")</f>
        <v/>
      </c>
      <c r="E201" s="5" t="str">
        <f>IFERROR(IF(Loan_Not_Paid*Values_Entered,Monthly_Payment,""), "")</f>
        <v/>
      </c>
      <c r="F201" s="5" t="str">
        <f>IFERROR(IF(Loan_Not_Paid*Values_Entered,Principal,""), "")</f>
        <v/>
      </c>
      <c r="G201" s="5" t="str">
        <f>IFERROR(IF(Loan_Not_Paid*Values_Entered,Interest,""), "")</f>
        <v/>
      </c>
      <c r="H201" s="5" t="str">
        <f>IFERROR(IF(Loan_Not_Paid*Values_Entered,Ending_Balance,""), "")</f>
        <v/>
      </c>
    </row>
    <row r="202" spans="2:8" x14ac:dyDescent="0.15">
      <c r="B202" s="4" t="str">
        <f>IFERROR(IF(Loan_Not_Paid*Values_Entered,Payment_Number,""), "")</f>
        <v/>
      </c>
      <c r="C202" s="3" t="str">
        <f>IFERROR(IF(Loan_Not_Paid*Values_Entered,Payment_Date,""), "")</f>
        <v/>
      </c>
      <c r="D202" s="5" t="str">
        <f>IFERROR(IF(Loan_Not_Paid*Values_Entered,Beginning_Balance,""), "")</f>
        <v/>
      </c>
      <c r="E202" s="5" t="str">
        <f>IFERROR(IF(Loan_Not_Paid*Values_Entered,Monthly_Payment,""), "")</f>
        <v/>
      </c>
      <c r="F202" s="5" t="str">
        <f>IFERROR(IF(Loan_Not_Paid*Values_Entered,Principal,""), "")</f>
        <v/>
      </c>
      <c r="G202" s="5" t="str">
        <f>IFERROR(IF(Loan_Not_Paid*Values_Entered,Interest,""), "")</f>
        <v/>
      </c>
      <c r="H202" s="5" t="str">
        <f>IFERROR(IF(Loan_Not_Paid*Values_Entered,Ending_Balance,""), "")</f>
        <v/>
      </c>
    </row>
    <row r="203" spans="2:8" x14ac:dyDescent="0.15">
      <c r="B203" s="4" t="str">
        <f>IFERROR(IF(Loan_Not_Paid*Values_Entered,Payment_Number,""), "")</f>
        <v/>
      </c>
      <c r="C203" s="3" t="str">
        <f>IFERROR(IF(Loan_Not_Paid*Values_Entered,Payment_Date,""), "")</f>
        <v/>
      </c>
      <c r="D203" s="5" t="str">
        <f>IFERROR(IF(Loan_Not_Paid*Values_Entered,Beginning_Balance,""), "")</f>
        <v/>
      </c>
      <c r="E203" s="5" t="str">
        <f>IFERROR(IF(Loan_Not_Paid*Values_Entered,Monthly_Payment,""), "")</f>
        <v/>
      </c>
      <c r="F203" s="5" t="str">
        <f>IFERROR(IF(Loan_Not_Paid*Values_Entered,Principal,""), "")</f>
        <v/>
      </c>
      <c r="G203" s="5" t="str">
        <f>IFERROR(IF(Loan_Not_Paid*Values_Entered,Interest,""), "")</f>
        <v/>
      </c>
      <c r="H203" s="5" t="str">
        <f>IFERROR(IF(Loan_Not_Paid*Values_Entered,Ending_Balance,""), "")</f>
        <v/>
      </c>
    </row>
    <row r="204" spans="2:8" x14ac:dyDescent="0.15">
      <c r="B204" s="4" t="str">
        <f>IFERROR(IF(Loan_Not_Paid*Values_Entered,Payment_Number,""), "")</f>
        <v/>
      </c>
      <c r="C204" s="3" t="str">
        <f>IFERROR(IF(Loan_Not_Paid*Values_Entered,Payment_Date,""), "")</f>
        <v/>
      </c>
      <c r="D204" s="5" t="str">
        <f>IFERROR(IF(Loan_Not_Paid*Values_Entered,Beginning_Balance,""), "")</f>
        <v/>
      </c>
      <c r="E204" s="5" t="str">
        <f>IFERROR(IF(Loan_Not_Paid*Values_Entered,Monthly_Payment,""), "")</f>
        <v/>
      </c>
      <c r="F204" s="5" t="str">
        <f>IFERROR(IF(Loan_Not_Paid*Values_Entered,Principal,""), "")</f>
        <v/>
      </c>
      <c r="G204" s="5" t="str">
        <f>IFERROR(IF(Loan_Not_Paid*Values_Entered,Interest,""), "")</f>
        <v/>
      </c>
      <c r="H204" s="5" t="str">
        <f>IFERROR(IF(Loan_Not_Paid*Values_Entered,Ending_Balance,""), "")</f>
        <v/>
      </c>
    </row>
    <row r="205" spans="2:8" x14ac:dyDescent="0.15">
      <c r="B205" s="4" t="str">
        <f>IFERROR(IF(Loan_Not_Paid*Values_Entered,Payment_Number,""), "")</f>
        <v/>
      </c>
      <c r="C205" s="3" t="str">
        <f>IFERROR(IF(Loan_Not_Paid*Values_Entered,Payment_Date,""), "")</f>
        <v/>
      </c>
      <c r="D205" s="5" t="str">
        <f>IFERROR(IF(Loan_Not_Paid*Values_Entered,Beginning_Balance,""), "")</f>
        <v/>
      </c>
      <c r="E205" s="5" t="str">
        <f>IFERROR(IF(Loan_Not_Paid*Values_Entered,Monthly_Payment,""), "")</f>
        <v/>
      </c>
      <c r="F205" s="5" t="str">
        <f>IFERROR(IF(Loan_Not_Paid*Values_Entered,Principal,""), "")</f>
        <v/>
      </c>
      <c r="G205" s="5" t="str">
        <f>IFERROR(IF(Loan_Not_Paid*Values_Entered,Interest,""), "")</f>
        <v/>
      </c>
      <c r="H205" s="5" t="str">
        <f>IFERROR(IF(Loan_Not_Paid*Values_Entered,Ending_Balance,""), "")</f>
        <v/>
      </c>
    </row>
    <row r="206" spans="2:8" x14ac:dyDescent="0.15">
      <c r="B206" s="4" t="str">
        <f>IFERROR(IF(Loan_Not_Paid*Values_Entered,Payment_Number,""), "")</f>
        <v/>
      </c>
      <c r="C206" s="3" t="str">
        <f>IFERROR(IF(Loan_Not_Paid*Values_Entered,Payment_Date,""), "")</f>
        <v/>
      </c>
      <c r="D206" s="5" t="str">
        <f>IFERROR(IF(Loan_Not_Paid*Values_Entered,Beginning_Balance,""), "")</f>
        <v/>
      </c>
      <c r="E206" s="5" t="str">
        <f>IFERROR(IF(Loan_Not_Paid*Values_Entered,Monthly_Payment,""), "")</f>
        <v/>
      </c>
      <c r="F206" s="5" t="str">
        <f>IFERROR(IF(Loan_Not_Paid*Values_Entered,Principal,""), "")</f>
        <v/>
      </c>
      <c r="G206" s="5" t="str">
        <f>IFERROR(IF(Loan_Not_Paid*Values_Entered,Interest,""), "")</f>
        <v/>
      </c>
      <c r="H206" s="5" t="str">
        <f>IFERROR(IF(Loan_Not_Paid*Values_Entered,Ending_Balance,""), "")</f>
        <v/>
      </c>
    </row>
    <row r="207" spans="2:8" x14ac:dyDescent="0.15">
      <c r="B207" s="4" t="str">
        <f>IFERROR(IF(Loan_Not_Paid*Values_Entered,Payment_Number,""), "")</f>
        <v/>
      </c>
      <c r="C207" s="3" t="str">
        <f>IFERROR(IF(Loan_Not_Paid*Values_Entered,Payment_Date,""), "")</f>
        <v/>
      </c>
      <c r="D207" s="5" t="str">
        <f>IFERROR(IF(Loan_Not_Paid*Values_Entered,Beginning_Balance,""), "")</f>
        <v/>
      </c>
      <c r="E207" s="5" t="str">
        <f>IFERROR(IF(Loan_Not_Paid*Values_Entered,Monthly_Payment,""), "")</f>
        <v/>
      </c>
      <c r="F207" s="5" t="str">
        <f>IFERROR(IF(Loan_Not_Paid*Values_Entered,Principal,""), "")</f>
        <v/>
      </c>
      <c r="G207" s="5" t="str">
        <f>IFERROR(IF(Loan_Not_Paid*Values_Entered,Interest,""), "")</f>
        <v/>
      </c>
      <c r="H207" s="5" t="str">
        <f>IFERROR(IF(Loan_Not_Paid*Values_Entered,Ending_Balance,""), "")</f>
        <v/>
      </c>
    </row>
    <row r="208" spans="2:8" x14ac:dyDescent="0.15">
      <c r="B208" s="4" t="str">
        <f>IFERROR(IF(Loan_Not_Paid*Values_Entered,Payment_Number,""), "")</f>
        <v/>
      </c>
      <c r="C208" s="3" t="str">
        <f>IFERROR(IF(Loan_Not_Paid*Values_Entered,Payment_Date,""), "")</f>
        <v/>
      </c>
      <c r="D208" s="5" t="str">
        <f>IFERROR(IF(Loan_Not_Paid*Values_Entered,Beginning_Balance,""), "")</f>
        <v/>
      </c>
      <c r="E208" s="5" t="str">
        <f>IFERROR(IF(Loan_Not_Paid*Values_Entered,Monthly_Payment,""), "")</f>
        <v/>
      </c>
      <c r="F208" s="5" t="str">
        <f>IFERROR(IF(Loan_Not_Paid*Values_Entered,Principal,""), "")</f>
        <v/>
      </c>
      <c r="G208" s="5" t="str">
        <f>IFERROR(IF(Loan_Not_Paid*Values_Entered,Interest,""), "")</f>
        <v/>
      </c>
      <c r="H208" s="5" t="str">
        <f>IFERROR(IF(Loan_Not_Paid*Values_Entered,Ending_Balance,""), "")</f>
        <v/>
      </c>
    </row>
    <row r="209" spans="2:8" x14ac:dyDescent="0.15">
      <c r="B209" s="4" t="str">
        <f>IFERROR(IF(Loan_Not_Paid*Values_Entered,Payment_Number,""), "")</f>
        <v/>
      </c>
      <c r="C209" s="3" t="str">
        <f>IFERROR(IF(Loan_Not_Paid*Values_Entered,Payment_Date,""), "")</f>
        <v/>
      </c>
      <c r="D209" s="5" t="str">
        <f>IFERROR(IF(Loan_Not_Paid*Values_Entered,Beginning_Balance,""), "")</f>
        <v/>
      </c>
      <c r="E209" s="5" t="str">
        <f>IFERROR(IF(Loan_Not_Paid*Values_Entered,Monthly_Payment,""), "")</f>
        <v/>
      </c>
      <c r="F209" s="5" t="str">
        <f>IFERROR(IF(Loan_Not_Paid*Values_Entered,Principal,""), "")</f>
        <v/>
      </c>
      <c r="G209" s="5" t="str">
        <f>IFERROR(IF(Loan_Not_Paid*Values_Entered,Interest,""), "")</f>
        <v/>
      </c>
      <c r="H209" s="5" t="str">
        <f>IFERROR(IF(Loan_Not_Paid*Values_Entered,Ending_Balance,""), "")</f>
        <v/>
      </c>
    </row>
    <row r="210" spans="2:8" x14ac:dyDescent="0.15">
      <c r="B210" s="4" t="str">
        <f>IFERROR(IF(Loan_Not_Paid*Values_Entered,Payment_Number,""), "")</f>
        <v/>
      </c>
      <c r="C210" s="3" t="str">
        <f>IFERROR(IF(Loan_Not_Paid*Values_Entered,Payment_Date,""), "")</f>
        <v/>
      </c>
      <c r="D210" s="5" t="str">
        <f>IFERROR(IF(Loan_Not_Paid*Values_Entered,Beginning_Balance,""), "")</f>
        <v/>
      </c>
      <c r="E210" s="5" t="str">
        <f>IFERROR(IF(Loan_Not_Paid*Values_Entered,Monthly_Payment,""), "")</f>
        <v/>
      </c>
      <c r="F210" s="5" t="str">
        <f>IFERROR(IF(Loan_Not_Paid*Values_Entered,Principal,""), "")</f>
        <v/>
      </c>
      <c r="G210" s="5" t="str">
        <f>IFERROR(IF(Loan_Not_Paid*Values_Entered,Interest,""), "")</f>
        <v/>
      </c>
      <c r="H210" s="5" t="str">
        <f>IFERROR(IF(Loan_Not_Paid*Values_Entered,Ending_Balance,""), "")</f>
        <v/>
      </c>
    </row>
    <row r="211" spans="2:8" x14ac:dyDescent="0.15">
      <c r="B211" s="4" t="str">
        <f>IFERROR(IF(Loan_Not_Paid*Values_Entered,Payment_Number,""), "")</f>
        <v/>
      </c>
      <c r="C211" s="3" t="str">
        <f>IFERROR(IF(Loan_Not_Paid*Values_Entered,Payment_Date,""), "")</f>
        <v/>
      </c>
      <c r="D211" s="5" t="str">
        <f>IFERROR(IF(Loan_Not_Paid*Values_Entered,Beginning_Balance,""), "")</f>
        <v/>
      </c>
      <c r="E211" s="5" t="str">
        <f>IFERROR(IF(Loan_Not_Paid*Values_Entered,Monthly_Payment,""), "")</f>
        <v/>
      </c>
      <c r="F211" s="5" t="str">
        <f>IFERROR(IF(Loan_Not_Paid*Values_Entered,Principal,""), "")</f>
        <v/>
      </c>
      <c r="G211" s="5" t="str">
        <f>IFERROR(IF(Loan_Not_Paid*Values_Entered,Interest,""), "")</f>
        <v/>
      </c>
      <c r="H211" s="5" t="str">
        <f>IFERROR(IF(Loan_Not_Paid*Values_Entered,Ending_Balance,""), "")</f>
        <v/>
      </c>
    </row>
    <row r="212" spans="2:8" x14ac:dyDescent="0.15">
      <c r="B212" s="4" t="str">
        <f>IFERROR(IF(Loan_Not_Paid*Values_Entered,Payment_Number,""), "")</f>
        <v/>
      </c>
      <c r="C212" s="3" t="str">
        <f>IFERROR(IF(Loan_Not_Paid*Values_Entered,Payment_Date,""), "")</f>
        <v/>
      </c>
      <c r="D212" s="5" t="str">
        <f>IFERROR(IF(Loan_Not_Paid*Values_Entered,Beginning_Balance,""), "")</f>
        <v/>
      </c>
      <c r="E212" s="5" t="str">
        <f>IFERROR(IF(Loan_Not_Paid*Values_Entered,Monthly_Payment,""), "")</f>
        <v/>
      </c>
      <c r="F212" s="5" t="str">
        <f>IFERROR(IF(Loan_Not_Paid*Values_Entered,Principal,""), "")</f>
        <v/>
      </c>
      <c r="G212" s="5" t="str">
        <f>IFERROR(IF(Loan_Not_Paid*Values_Entered,Interest,""), "")</f>
        <v/>
      </c>
      <c r="H212" s="5" t="str">
        <f>IFERROR(IF(Loan_Not_Paid*Values_Entered,Ending_Balance,""), "")</f>
        <v/>
      </c>
    </row>
    <row r="213" spans="2:8" x14ac:dyDescent="0.15">
      <c r="B213" s="4" t="str">
        <f>IFERROR(IF(Loan_Not_Paid*Values_Entered,Payment_Number,""), "")</f>
        <v/>
      </c>
      <c r="C213" s="3" t="str">
        <f>IFERROR(IF(Loan_Not_Paid*Values_Entered,Payment_Date,""), "")</f>
        <v/>
      </c>
      <c r="D213" s="5" t="str">
        <f>IFERROR(IF(Loan_Not_Paid*Values_Entered,Beginning_Balance,""), "")</f>
        <v/>
      </c>
      <c r="E213" s="5" t="str">
        <f>IFERROR(IF(Loan_Not_Paid*Values_Entered,Monthly_Payment,""), "")</f>
        <v/>
      </c>
      <c r="F213" s="5" t="str">
        <f>IFERROR(IF(Loan_Not_Paid*Values_Entered,Principal,""), "")</f>
        <v/>
      </c>
      <c r="G213" s="5" t="str">
        <f>IFERROR(IF(Loan_Not_Paid*Values_Entered,Interest,""), "")</f>
        <v/>
      </c>
      <c r="H213" s="5" t="str">
        <f>IFERROR(IF(Loan_Not_Paid*Values_Entered,Ending_Balance,""), "")</f>
        <v/>
      </c>
    </row>
    <row r="214" spans="2:8" x14ac:dyDescent="0.15">
      <c r="B214" s="4" t="str">
        <f>IFERROR(IF(Loan_Not_Paid*Values_Entered,Payment_Number,""), "")</f>
        <v/>
      </c>
      <c r="C214" s="3" t="str">
        <f>IFERROR(IF(Loan_Not_Paid*Values_Entered,Payment_Date,""), "")</f>
        <v/>
      </c>
      <c r="D214" s="5" t="str">
        <f>IFERROR(IF(Loan_Not_Paid*Values_Entered,Beginning_Balance,""), "")</f>
        <v/>
      </c>
      <c r="E214" s="5" t="str">
        <f>IFERROR(IF(Loan_Not_Paid*Values_Entered,Monthly_Payment,""), "")</f>
        <v/>
      </c>
      <c r="F214" s="5" t="str">
        <f>IFERROR(IF(Loan_Not_Paid*Values_Entered,Principal,""), "")</f>
        <v/>
      </c>
      <c r="G214" s="5" t="str">
        <f>IFERROR(IF(Loan_Not_Paid*Values_Entered,Interest,""), "")</f>
        <v/>
      </c>
      <c r="H214" s="5" t="str">
        <f>IFERROR(IF(Loan_Not_Paid*Values_Entered,Ending_Balance,""), "")</f>
        <v/>
      </c>
    </row>
    <row r="215" spans="2:8" x14ac:dyDescent="0.15">
      <c r="B215" s="4" t="str">
        <f>IFERROR(IF(Loan_Not_Paid*Values_Entered,Payment_Number,""), "")</f>
        <v/>
      </c>
      <c r="C215" s="3" t="str">
        <f>IFERROR(IF(Loan_Not_Paid*Values_Entered,Payment_Date,""), "")</f>
        <v/>
      </c>
      <c r="D215" s="5" t="str">
        <f>IFERROR(IF(Loan_Not_Paid*Values_Entered,Beginning_Balance,""), "")</f>
        <v/>
      </c>
      <c r="E215" s="5" t="str">
        <f>IFERROR(IF(Loan_Not_Paid*Values_Entered,Monthly_Payment,""), "")</f>
        <v/>
      </c>
      <c r="F215" s="5" t="str">
        <f>IFERROR(IF(Loan_Not_Paid*Values_Entered,Principal,""), "")</f>
        <v/>
      </c>
      <c r="G215" s="5" t="str">
        <f>IFERROR(IF(Loan_Not_Paid*Values_Entered,Interest,""), "")</f>
        <v/>
      </c>
      <c r="H215" s="5" t="str">
        <f>IFERROR(IF(Loan_Not_Paid*Values_Entered,Ending_Balance,""), "")</f>
        <v/>
      </c>
    </row>
    <row r="216" spans="2:8" x14ac:dyDescent="0.15">
      <c r="B216" s="4" t="str">
        <f>IFERROR(IF(Loan_Not_Paid*Values_Entered,Payment_Number,""), "")</f>
        <v/>
      </c>
      <c r="C216" s="3" t="str">
        <f>IFERROR(IF(Loan_Not_Paid*Values_Entered,Payment_Date,""), "")</f>
        <v/>
      </c>
      <c r="D216" s="5" t="str">
        <f>IFERROR(IF(Loan_Not_Paid*Values_Entered,Beginning_Balance,""), "")</f>
        <v/>
      </c>
      <c r="E216" s="5" t="str">
        <f>IFERROR(IF(Loan_Not_Paid*Values_Entered,Monthly_Payment,""), "")</f>
        <v/>
      </c>
      <c r="F216" s="5" t="str">
        <f>IFERROR(IF(Loan_Not_Paid*Values_Entered,Principal,""), "")</f>
        <v/>
      </c>
      <c r="G216" s="5" t="str">
        <f>IFERROR(IF(Loan_Not_Paid*Values_Entered,Interest,""), "")</f>
        <v/>
      </c>
      <c r="H216" s="5" t="str">
        <f>IFERROR(IF(Loan_Not_Paid*Values_Entered,Ending_Balance,""), "")</f>
        <v/>
      </c>
    </row>
    <row r="217" spans="2:8" x14ac:dyDescent="0.15">
      <c r="B217" s="4" t="str">
        <f>IFERROR(IF(Loan_Not_Paid*Values_Entered,Payment_Number,""), "")</f>
        <v/>
      </c>
      <c r="C217" s="3" t="str">
        <f>IFERROR(IF(Loan_Not_Paid*Values_Entered,Payment_Date,""), "")</f>
        <v/>
      </c>
      <c r="D217" s="5" t="str">
        <f>IFERROR(IF(Loan_Not_Paid*Values_Entered,Beginning_Balance,""), "")</f>
        <v/>
      </c>
      <c r="E217" s="5" t="str">
        <f>IFERROR(IF(Loan_Not_Paid*Values_Entered,Monthly_Payment,""), "")</f>
        <v/>
      </c>
      <c r="F217" s="5" t="str">
        <f>IFERROR(IF(Loan_Not_Paid*Values_Entered,Principal,""), "")</f>
        <v/>
      </c>
      <c r="G217" s="5" t="str">
        <f>IFERROR(IF(Loan_Not_Paid*Values_Entered,Interest,""), "")</f>
        <v/>
      </c>
      <c r="H217" s="5" t="str">
        <f>IFERROR(IF(Loan_Not_Paid*Values_Entered,Ending_Balance,""), "")</f>
        <v/>
      </c>
    </row>
    <row r="218" spans="2:8" x14ac:dyDescent="0.15">
      <c r="B218" s="4" t="str">
        <f>IFERROR(IF(Loan_Not_Paid*Values_Entered,Payment_Number,""), "")</f>
        <v/>
      </c>
      <c r="C218" s="3" t="str">
        <f>IFERROR(IF(Loan_Not_Paid*Values_Entered,Payment_Date,""), "")</f>
        <v/>
      </c>
      <c r="D218" s="5" t="str">
        <f>IFERROR(IF(Loan_Not_Paid*Values_Entered,Beginning_Balance,""), "")</f>
        <v/>
      </c>
      <c r="E218" s="5" t="str">
        <f>IFERROR(IF(Loan_Not_Paid*Values_Entered,Monthly_Payment,""), "")</f>
        <v/>
      </c>
      <c r="F218" s="5" t="str">
        <f>IFERROR(IF(Loan_Not_Paid*Values_Entered,Principal,""), "")</f>
        <v/>
      </c>
      <c r="G218" s="5" t="str">
        <f>IFERROR(IF(Loan_Not_Paid*Values_Entered,Interest,""), "")</f>
        <v/>
      </c>
      <c r="H218" s="5" t="str">
        <f>IFERROR(IF(Loan_Not_Paid*Values_Entered,Ending_Balance,""), "")</f>
        <v/>
      </c>
    </row>
    <row r="219" spans="2:8" x14ac:dyDescent="0.15">
      <c r="B219" s="4" t="str">
        <f>IFERROR(IF(Loan_Not_Paid*Values_Entered,Payment_Number,""), "")</f>
        <v/>
      </c>
      <c r="C219" s="3" t="str">
        <f>IFERROR(IF(Loan_Not_Paid*Values_Entered,Payment_Date,""), "")</f>
        <v/>
      </c>
      <c r="D219" s="5" t="str">
        <f>IFERROR(IF(Loan_Not_Paid*Values_Entered,Beginning_Balance,""), "")</f>
        <v/>
      </c>
      <c r="E219" s="5" t="str">
        <f>IFERROR(IF(Loan_Not_Paid*Values_Entered,Monthly_Payment,""), "")</f>
        <v/>
      </c>
      <c r="F219" s="5" t="str">
        <f>IFERROR(IF(Loan_Not_Paid*Values_Entered,Principal,""), "")</f>
        <v/>
      </c>
      <c r="G219" s="5" t="str">
        <f>IFERROR(IF(Loan_Not_Paid*Values_Entered,Interest,""), "")</f>
        <v/>
      </c>
      <c r="H219" s="5" t="str">
        <f>IFERROR(IF(Loan_Not_Paid*Values_Entered,Ending_Balance,""), "")</f>
        <v/>
      </c>
    </row>
    <row r="220" spans="2:8" x14ac:dyDescent="0.15">
      <c r="B220" s="4" t="str">
        <f>IFERROR(IF(Loan_Not_Paid*Values_Entered,Payment_Number,""), "")</f>
        <v/>
      </c>
      <c r="C220" s="3" t="str">
        <f>IFERROR(IF(Loan_Not_Paid*Values_Entered,Payment_Date,""), "")</f>
        <v/>
      </c>
      <c r="D220" s="5" t="str">
        <f>IFERROR(IF(Loan_Not_Paid*Values_Entered,Beginning_Balance,""), "")</f>
        <v/>
      </c>
      <c r="E220" s="5" t="str">
        <f>IFERROR(IF(Loan_Not_Paid*Values_Entered,Monthly_Payment,""), "")</f>
        <v/>
      </c>
      <c r="F220" s="5" t="str">
        <f>IFERROR(IF(Loan_Not_Paid*Values_Entered,Principal,""), "")</f>
        <v/>
      </c>
      <c r="G220" s="5" t="str">
        <f>IFERROR(IF(Loan_Not_Paid*Values_Entered,Interest,""), "")</f>
        <v/>
      </c>
      <c r="H220" s="5" t="str">
        <f>IFERROR(IF(Loan_Not_Paid*Values_Entered,Ending_Balance,""), "")</f>
        <v/>
      </c>
    </row>
    <row r="221" spans="2:8" x14ac:dyDescent="0.15">
      <c r="B221" s="4" t="str">
        <f>IFERROR(IF(Loan_Not_Paid*Values_Entered,Payment_Number,""), "")</f>
        <v/>
      </c>
      <c r="C221" s="3" t="str">
        <f>IFERROR(IF(Loan_Not_Paid*Values_Entered,Payment_Date,""), "")</f>
        <v/>
      </c>
      <c r="D221" s="5" t="str">
        <f>IFERROR(IF(Loan_Not_Paid*Values_Entered,Beginning_Balance,""), "")</f>
        <v/>
      </c>
      <c r="E221" s="5" t="str">
        <f>IFERROR(IF(Loan_Not_Paid*Values_Entered,Monthly_Payment,""), "")</f>
        <v/>
      </c>
      <c r="F221" s="5" t="str">
        <f>IFERROR(IF(Loan_Not_Paid*Values_Entered,Principal,""), "")</f>
        <v/>
      </c>
      <c r="G221" s="5" t="str">
        <f>IFERROR(IF(Loan_Not_Paid*Values_Entered,Interest,""), "")</f>
        <v/>
      </c>
      <c r="H221" s="5" t="str">
        <f>IFERROR(IF(Loan_Not_Paid*Values_Entered,Ending_Balance,""), "")</f>
        <v/>
      </c>
    </row>
    <row r="222" spans="2:8" x14ac:dyDescent="0.15">
      <c r="B222" s="4" t="str">
        <f>IFERROR(IF(Loan_Not_Paid*Values_Entered,Payment_Number,""), "")</f>
        <v/>
      </c>
      <c r="C222" s="3" t="str">
        <f>IFERROR(IF(Loan_Not_Paid*Values_Entered,Payment_Date,""), "")</f>
        <v/>
      </c>
      <c r="D222" s="5" t="str">
        <f>IFERROR(IF(Loan_Not_Paid*Values_Entered,Beginning_Balance,""), "")</f>
        <v/>
      </c>
      <c r="E222" s="5" t="str">
        <f>IFERROR(IF(Loan_Not_Paid*Values_Entered,Monthly_Payment,""), "")</f>
        <v/>
      </c>
      <c r="F222" s="5" t="str">
        <f>IFERROR(IF(Loan_Not_Paid*Values_Entered,Principal,""), "")</f>
        <v/>
      </c>
      <c r="G222" s="5" t="str">
        <f>IFERROR(IF(Loan_Not_Paid*Values_Entered,Interest,""), "")</f>
        <v/>
      </c>
      <c r="H222" s="5" t="str">
        <f>IFERROR(IF(Loan_Not_Paid*Values_Entered,Ending_Balance,""), "")</f>
        <v/>
      </c>
    </row>
    <row r="223" spans="2:8" x14ac:dyDescent="0.15">
      <c r="B223" s="4" t="str">
        <f>IFERROR(IF(Loan_Not_Paid*Values_Entered,Payment_Number,""), "")</f>
        <v/>
      </c>
      <c r="C223" s="3" t="str">
        <f>IFERROR(IF(Loan_Not_Paid*Values_Entered,Payment_Date,""), "")</f>
        <v/>
      </c>
      <c r="D223" s="5" t="str">
        <f>IFERROR(IF(Loan_Not_Paid*Values_Entered,Beginning_Balance,""), "")</f>
        <v/>
      </c>
      <c r="E223" s="5" t="str">
        <f>IFERROR(IF(Loan_Not_Paid*Values_Entered,Monthly_Payment,""), "")</f>
        <v/>
      </c>
      <c r="F223" s="5" t="str">
        <f>IFERROR(IF(Loan_Not_Paid*Values_Entered,Principal,""), "")</f>
        <v/>
      </c>
      <c r="G223" s="5" t="str">
        <f>IFERROR(IF(Loan_Not_Paid*Values_Entered,Interest,""), "")</f>
        <v/>
      </c>
      <c r="H223" s="5" t="str">
        <f>IFERROR(IF(Loan_Not_Paid*Values_Entered,Ending_Balance,""), "")</f>
        <v/>
      </c>
    </row>
    <row r="224" spans="2:8" x14ac:dyDescent="0.15">
      <c r="B224" s="4" t="str">
        <f>IFERROR(IF(Loan_Not_Paid*Values_Entered,Payment_Number,""), "")</f>
        <v/>
      </c>
      <c r="C224" s="3" t="str">
        <f>IFERROR(IF(Loan_Not_Paid*Values_Entered,Payment_Date,""), "")</f>
        <v/>
      </c>
      <c r="D224" s="5" t="str">
        <f>IFERROR(IF(Loan_Not_Paid*Values_Entered,Beginning_Balance,""), "")</f>
        <v/>
      </c>
      <c r="E224" s="5" t="str">
        <f>IFERROR(IF(Loan_Not_Paid*Values_Entered,Monthly_Payment,""), "")</f>
        <v/>
      </c>
      <c r="F224" s="5" t="str">
        <f>IFERROR(IF(Loan_Not_Paid*Values_Entered,Principal,""), "")</f>
        <v/>
      </c>
      <c r="G224" s="5" t="str">
        <f>IFERROR(IF(Loan_Not_Paid*Values_Entered,Interest,""), "")</f>
        <v/>
      </c>
      <c r="H224" s="5" t="str">
        <f>IFERROR(IF(Loan_Not_Paid*Values_Entered,Ending_Balance,""), "")</f>
        <v/>
      </c>
    </row>
    <row r="225" spans="2:8" x14ac:dyDescent="0.15">
      <c r="B225" s="4" t="str">
        <f>IFERROR(IF(Loan_Not_Paid*Values_Entered,Payment_Number,""), "")</f>
        <v/>
      </c>
      <c r="C225" s="3" t="str">
        <f>IFERROR(IF(Loan_Not_Paid*Values_Entered,Payment_Date,""), "")</f>
        <v/>
      </c>
      <c r="D225" s="5" t="str">
        <f>IFERROR(IF(Loan_Not_Paid*Values_Entered,Beginning_Balance,""), "")</f>
        <v/>
      </c>
      <c r="E225" s="5" t="str">
        <f>IFERROR(IF(Loan_Not_Paid*Values_Entered,Monthly_Payment,""), "")</f>
        <v/>
      </c>
      <c r="F225" s="5" t="str">
        <f>IFERROR(IF(Loan_Not_Paid*Values_Entered,Principal,""), "")</f>
        <v/>
      </c>
      <c r="G225" s="5" t="str">
        <f>IFERROR(IF(Loan_Not_Paid*Values_Entered,Interest,""), "")</f>
        <v/>
      </c>
      <c r="H225" s="5" t="str">
        <f>IFERROR(IF(Loan_Not_Paid*Values_Entered,Ending_Balance,""), "")</f>
        <v/>
      </c>
    </row>
    <row r="226" spans="2:8" x14ac:dyDescent="0.15">
      <c r="B226" s="4" t="str">
        <f>IFERROR(IF(Loan_Not_Paid*Values_Entered,Payment_Number,""), "")</f>
        <v/>
      </c>
      <c r="C226" s="3" t="str">
        <f>IFERROR(IF(Loan_Not_Paid*Values_Entered,Payment_Date,""), "")</f>
        <v/>
      </c>
      <c r="D226" s="5" t="str">
        <f>IFERROR(IF(Loan_Not_Paid*Values_Entered,Beginning_Balance,""), "")</f>
        <v/>
      </c>
      <c r="E226" s="5" t="str">
        <f>IFERROR(IF(Loan_Not_Paid*Values_Entered,Monthly_Payment,""), "")</f>
        <v/>
      </c>
      <c r="F226" s="5" t="str">
        <f>IFERROR(IF(Loan_Not_Paid*Values_Entered,Principal,""), "")</f>
        <v/>
      </c>
      <c r="G226" s="5" t="str">
        <f>IFERROR(IF(Loan_Not_Paid*Values_Entered,Interest,""), "")</f>
        <v/>
      </c>
      <c r="H226" s="5" t="str">
        <f>IFERROR(IF(Loan_Not_Paid*Values_Entered,Ending_Balance,""), "")</f>
        <v/>
      </c>
    </row>
    <row r="227" spans="2:8" x14ac:dyDescent="0.15">
      <c r="B227" s="4" t="str">
        <f>IFERROR(IF(Loan_Not_Paid*Values_Entered,Payment_Number,""), "")</f>
        <v/>
      </c>
      <c r="C227" s="3" t="str">
        <f>IFERROR(IF(Loan_Not_Paid*Values_Entered,Payment_Date,""), "")</f>
        <v/>
      </c>
      <c r="D227" s="5" t="str">
        <f>IFERROR(IF(Loan_Not_Paid*Values_Entered,Beginning_Balance,""), "")</f>
        <v/>
      </c>
      <c r="E227" s="5" t="str">
        <f>IFERROR(IF(Loan_Not_Paid*Values_Entered,Monthly_Payment,""), "")</f>
        <v/>
      </c>
      <c r="F227" s="5" t="str">
        <f>IFERROR(IF(Loan_Not_Paid*Values_Entered,Principal,""), "")</f>
        <v/>
      </c>
      <c r="G227" s="5" t="str">
        <f>IFERROR(IF(Loan_Not_Paid*Values_Entered,Interest,""), "")</f>
        <v/>
      </c>
      <c r="H227" s="5" t="str">
        <f>IFERROR(IF(Loan_Not_Paid*Values_Entered,Ending_Balance,""), "")</f>
        <v/>
      </c>
    </row>
    <row r="228" spans="2:8" x14ac:dyDescent="0.15">
      <c r="B228" s="4" t="str">
        <f>IFERROR(IF(Loan_Not_Paid*Values_Entered,Payment_Number,""), "")</f>
        <v/>
      </c>
      <c r="C228" s="3" t="str">
        <f>IFERROR(IF(Loan_Not_Paid*Values_Entered,Payment_Date,""), "")</f>
        <v/>
      </c>
      <c r="D228" s="5" t="str">
        <f>IFERROR(IF(Loan_Not_Paid*Values_Entered,Beginning_Balance,""), "")</f>
        <v/>
      </c>
      <c r="E228" s="5" t="str">
        <f>IFERROR(IF(Loan_Not_Paid*Values_Entered,Monthly_Payment,""), "")</f>
        <v/>
      </c>
      <c r="F228" s="5" t="str">
        <f>IFERROR(IF(Loan_Not_Paid*Values_Entered,Principal,""), "")</f>
        <v/>
      </c>
      <c r="G228" s="5" t="str">
        <f>IFERROR(IF(Loan_Not_Paid*Values_Entered,Interest,""), "")</f>
        <v/>
      </c>
      <c r="H228" s="5" t="str">
        <f>IFERROR(IF(Loan_Not_Paid*Values_Entered,Ending_Balance,""), "")</f>
        <v/>
      </c>
    </row>
    <row r="229" spans="2:8" x14ac:dyDescent="0.15">
      <c r="B229" s="4" t="str">
        <f>IFERROR(IF(Loan_Not_Paid*Values_Entered,Payment_Number,""), "")</f>
        <v/>
      </c>
      <c r="C229" s="3" t="str">
        <f>IFERROR(IF(Loan_Not_Paid*Values_Entered,Payment_Date,""), "")</f>
        <v/>
      </c>
      <c r="D229" s="5" t="str">
        <f>IFERROR(IF(Loan_Not_Paid*Values_Entered,Beginning_Balance,""), "")</f>
        <v/>
      </c>
      <c r="E229" s="5" t="str">
        <f>IFERROR(IF(Loan_Not_Paid*Values_Entered,Monthly_Payment,""), "")</f>
        <v/>
      </c>
      <c r="F229" s="5" t="str">
        <f>IFERROR(IF(Loan_Not_Paid*Values_Entered,Principal,""), "")</f>
        <v/>
      </c>
      <c r="G229" s="5" t="str">
        <f>IFERROR(IF(Loan_Not_Paid*Values_Entered,Interest,""), "")</f>
        <v/>
      </c>
      <c r="H229" s="5" t="str">
        <f>IFERROR(IF(Loan_Not_Paid*Values_Entered,Ending_Balance,""), "")</f>
        <v/>
      </c>
    </row>
    <row r="230" spans="2:8" x14ac:dyDescent="0.15">
      <c r="B230" s="4" t="str">
        <f>IFERROR(IF(Loan_Not_Paid*Values_Entered,Payment_Number,""), "")</f>
        <v/>
      </c>
      <c r="C230" s="3" t="str">
        <f>IFERROR(IF(Loan_Not_Paid*Values_Entered,Payment_Date,""), "")</f>
        <v/>
      </c>
      <c r="D230" s="5" t="str">
        <f>IFERROR(IF(Loan_Not_Paid*Values_Entered,Beginning_Balance,""), "")</f>
        <v/>
      </c>
      <c r="E230" s="5" t="str">
        <f>IFERROR(IF(Loan_Not_Paid*Values_Entered,Monthly_Payment,""), "")</f>
        <v/>
      </c>
      <c r="F230" s="5" t="str">
        <f>IFERROR(IF(Loan_Not_Paid*Values_Entered,Principal,""), "")</f>
        <v/>
      </c>
      <c r="G230" s="5" t="str">
        <f>IFERROR(IF(Loan_Not_Paid*Values_Entered,Interest,""), "")</f>
        <v/>
      </c>
      <c r="H230" s="5" t="str">
        <f>IFERROR(IF(Loan_Not_Paid*Values_Entered,Ending_Balance,""), "")</f>
        <v/>
      </c>
    </row>
    <row r="231" spans="2:8" x14ac:dyDescent="0.15">
      <c r="B231" s="4" t="str">
        <f>IFERROR(IF(Loan_Not_Paid*Values_Entered,Payment_Number,""), "")</f>
        <v/>
      </c>
      <c r="C231" s="3" t="str">
        <f>IFERROR(IF(Loan_Not_Paid*Values_Entered,Payment_Date,""), "")</f>
        <v/>
      </c>
      <c r="D231" s="5" t="str">
        <f>IFERROR(IF(Loan_Not_Paid*Values_Entered,Beginning_Balance,""), "")</f>
        <v/>
      </c>
      <c r="E231" s="5" t="str">
        <f>IFERROR(IF(Loan_Not_Paid*Values_Entered,Monthly_Payment,""), "")</f>
        <v/>
      </c>
      <c r="F231" s="5" t="str">
        <f>IFERROR(IF(Loan_Not_Paid*Values_Entered,Principal,""), "")</f>
        <v/>
      </c>
      <c r="G231" s="5" t="str">
        <f>IFERROR(IF(Loan_Not_Paid*Values_Entered,Interest,""), "")</f>
        <v/>
      </c>
      <c r="H231" s="5" t="str">
        <f>IFERROR(IF(Loan_Not_Paid*Values_Entered,Ending_Balance,""), "")</f>
        <v/>
      </c>
    </row>
    <row r="232" spans="2:8" x14ac:dyDescent="0.15">
      <c r="B232" s="4" t="str">
        <f>IFERROR(IF(Loan_Not_Paid*Values_Entered,Payment_Number,""), "")</f>
        <v/>
      </c>
      <c r="C232" s="3" t="str">
        <f>IFERROR(IF(Loan_Not_Paid*Values_Entered,Payment_Date,""), "")</f>
        <v/>
      </c>
      <c r="D232" s="5" t="str">
        <f>IFERROR(IF(Loan_Not_Paid*Values_Entered,Beginning_Balance,""), "")</f>
        <v/>
      </c>
      <c r="E232" s="5" t="str">
        <f>IFERROR(IF(Loan_Not_Paid*Values_Entered,Monthly_Payment,""), "")</f>
        <v/>
      </c>
      <c r="F232" s="5" t="str">
        <f>IFERROR(IF(Loan_Not_Paid*Values_Entered,Principal,""), "")</f>
        <v/>
      </c>
      <c r="G232" s="5" t="str">
        <f>IFERROR(IF(Loan_Not_Paid*Values_Entered,Interest,""), "")</f>
        <v/>
      </c>
      <c r="H232" s="5" t="str">
        <f>IFERROR(IF(Loan_Not_Paid*Values_Entered,Ending_Balance,""), "")</f>
        <v/>
      </c>
    </row>
    <row r="233" spans="2:8" x14ac:dyDescent="0.15">
      <c r="B233" s="4" t="str">
        <f>IFERROR(IF(Loan_Not_Paid*Values_Entered,Payment_Number,""), "")</f>
        <v/>
      </c>
      <c r="C233" s="3" t="str">
        <f>IFERROR(IF(Loan_Not_Paid*Values_Entered,Payment_Date,""), "")</f>
        <v/>
      </c>
      <c r="D233" s="5" t="str">
        <f>IFERROR(IF(Loan_Not_Paid*Values_Entered,Beginning_Balance,""), "")</f>
        <v/>
      </c>
      <c r="E233" s="5" t="str">
        <f>IFERROR(IF(Loan_Not_Paid*Values_Entered,Monthly_Payment,""), "")</f>
        <v/>
      </c>
      <c r="F233" s="5" t="str">
        <f>IFERROR(IF(Loan_Not_Paid*Values_Entered,Principal,""), "")</f>
        <v/>
      </c>
      <c r="G233" s="5" t="str">
        <f>IFERROR(IF(Loan_Not_Paid*Values_Entered,Interest,""), "")</f>
        <v/>
      </c>
      <c r="H233" s="5" t="str">
        <f>IFERROR(IF(Loan_Not_Paid*Values_Entered,Ending_Balance,""), "")</f>
        <v/>
      </c>
    </row>
    <row r="234" spans="2:8" x14ac:dyDescent="0.15">
      <c r="B234" s="4" t="str">
        <f>IFERROR(IF(Loan_Not_Paid*Values_Entered,Payment_Number,""), "")</f>
        <v/>
      </c>
      <c r="C234" s="3" t="str">
        <f>IFERROR(IF(Loan_Not_Paid*Values_Entered,Payment_Date,""), "")</f>
        <v/>
      </c>
      <c r="D234" s="5" t="str">
        <f>IFERROR(IF(Loan_Not_Paid*Values_Entered,Beginning_Balance,""), "")</f>
        <v/>
      </c>
      <c r="E234" s="5" t="str">
        <f>IFERROR(IF(Loan_Not_Paid*Values_Entered,Monthly_Payment,""), "")</f>
        <v/>
      </c>
      <c r="F234" s="5" t="str">
        <f>IFERROR(IF(Loan_Not_Paid*Values_Entered,Principal,""), "")</f>
        <v/>
      </c>
      <c r="G234" s="5" t="str">
        <f>IFERROR(IF(Loan_Not_Paid*Values_Entered,Interest,""), "")</f>
        <v/>
      </c>
      <c r="H234" s="5" t="str">
        <f>IFERROR(IF(Loan_Not_Paid*Values_Entered,Ending_Balance,""), "")</f>
        <v/>
      </c>
    </row>
    <row r="235" spans="2:8" x14ac:dyDescent="0.15">
      <c r="B235" s="4" t="str">
        <f>IFERROR(IF(Loan_Not_Paid*Values_Entered,Payment_Number,""), "")</f>
        <v/>
      </c>
      <c r="C235" s="3" t="str">
        <f>IFERROR(IF(Loan_Not_Paid*Values_Entered,Payment_Date,""), "")</f>
        <v/>
      </c>
      <c r="D235" s="5" t="str">
        <f>IFERROR(IF(Loan_Not_Paid*Values_Entered,Beginning_Balance,""), "")</f>
        <v/>
      </c>
      <c r="E235" s="5" t="str">
        <f>IFERROR(IF(Loan_Not_Paid*Values_Entered,Monthly_Payment,""), "")</f>
        <v/>
      </c>
      <c r="F235" s="5" t="str">
        <f>IFERROR(IF(Loan_Not_Paid*Values_Entered,Principal,""), "")</f>
        <v/>
      </c>
      <c r="G235" s="5" t="str">
        <f>IFERROR(IF(Loan_Not_Paid*Values_Entered,Interest,""), "")</f>
        <v/>
      </c>
      <c r="H235" s="5" t="str">
        <f>IFERROR(IF(Loan_Not_Paid*Values_Entered,Ending_Balance,""), "")</f>
        <v/>
      </c>
    </row>
    <row r="236" spans="2:8" x14ac:dyDescent="0.15">
      <c r="B236" s="4" t="str">
        <f>IFERROR(IF(Loan_Not_Paid*Values_Entered,Payment_Number,""), "")</f>
        <v/>
      </c>
      <c r="C236" s="3" t="str">
        <f>IFERROR(IF(Loan_Not_Paid*Values_Entered,Payment_Date,""), "")</f>
        <v/>
      </c>
      <c r="D236" s="5" t="str">
        <f>IFERROR(IF(Loan_Not_Paid*Values_Entered,Beginning_Balance,""), "")</f>
        <v/>
      </c>
      <c r="E236" s="5" t="str">
        <f>IFERROR(IF(Loan_Not_Paid*Values_Entered,Monthly_Payment,""), "")</f>
        <v/>
      </c>
      <c r="F236" s="5" t="str">
        <f>IFERROR(IF(Loan_Not_Paid*Values_Entered,Principal,""), "")</f>
        <v/>
      </c>
      <c r="G236" s="5" t="str">
        <f>IFERROR(IF(Loan_Not_Paid*Values_Entered,Interest,""), "")</f>
        <v/>
      </c>
      <c r="H236" s="5" t="str">
        <f>IFERROR(IF(Loan_Not_Paid*Values_Entered,Ending_Balance,""), "")</f>
        <v/>
      </c>
    </row>
    <row r="237" spans="2:8" x14ac:dyDescent="0.15">
      <c r="B237" s="4" t="str">
        <f>IFERROR(IF(Loan_Not_Paid*Values_Entered,Payment_Number,""), "")</f>
        <v/>
      </c>
      <c r="C237" s="3" t="str">
        <f>IFERROR(IF(Loan_Not_Paid*Values_Entered,Payment_Date,""), "")</f>
        <v/>
      </c>
      <c r="D237" s="5" t="str">
        <f>IFERROR(IF(Loan_Not_Paid*Values_Entered,Beginning_Balance,""), "")</f>
        <v/>
      </c>
      <c r="E237" s="5" t="str">
        <f>IFERROR(IF(Loan_Not_Paid*Values_Entered,Monthly_Payment,""), "")</f>
        <v/>
      </c>
      <c r="F237" s="5" t="str">
        <f>IFERROR(IF(Loan_Not_Paid*Values_Entered,Principal,""), "")</f>
        <v/>
      </c>
      <c r="G237" s="5" t="str">
        <f>IFERROR(IF(Loan_Not_Paid*Values_Entered,Interest,""), "")</f>
        <v/>
      </c>
      <c r="H237" s="5" t="str">
        <f>IFERROR(IF(Loan_Not_Paid*Values_Entered,Ending_Balance,""), "")</f>
        <v/>
      </c>
    </row>
    <row r="238" spans="2:8" x14ac:dyDescent="0.15">
      <c r="B238" s="4" t="str">
        <f>IFERROR(IF(Loan_Not_Paid*Values_Entered,Payment_Number,""), "")</f>
        <v/>
      </c>
      <c r="C238" s="3" t="str">
        <f>IFERROR(IF(Loan_Not_Paid*Values_Entered,Payment_Date,""), "")</f>
        <v/>
      </c>
      <c r="D238" s="5" t="str">
        <f>IFERROR(IF(Loan_Not_Paid*Values_Entered,Beginning_Balance,""), "")</f>
        <v/>
      </c>
      <c r="E238" s="5" t="str">
        <f>IFERROR(IF(Loan_Not_Paid*Values_Entered,Monthly_Payment,""), "")</f>
        <v/>
      </c>
      <c r="F238" s="5" t="str">
        <f>IFERROR(IF(Loan_Not_Paid*Values_Entered,Principal,""), "")</f>
        <v/>
      </c>
      <c r="G238" s="5" t="str">
        <f>IFERROR(IF(Loan_Not_Paid*Values_Entered,Interest,""), "")</f>
        <v/>
      </c>
      <c r="H238" s="5" t="str">
        <f>IFERROR(IF(Loan_Not_Paid*Values_Entered,Ending_Balance,""), "")</f>
        <v/>
      </c>
    </row>
    <row r="239" spans="2:8" x14ac:dyDescent="0.15">
      <c r="B239" s="4" t="str">
        <f>IFERROR(IF(Loan_Not_Paid*Values_Entered,Payment_Number,""), "")</f>
        <v/>
      </c>
      <c r="C239" s="3" t="str">
        <f>IFERROR(IF(Loan_Not_Paid*Values_Entered,Payment_Date,""), "")</f>
        <v/>
      </c>
      <c r="D239" s="5" t="str">
        <f>IFERROR(IF(Loan_Not_Paid*Values_Entered,Beginning_Balance,""), "")</f>
        <v/>
      </c>
      <c r="E239" s="5" t="str">
        <f>IFERROR(IF(Loan_Not_Paid*Values_Entered,Monthly_Payment,""), "")</f>
        <v/>
      </c>
      <c r="F239" s="5" t="str">
        <f>IFERROR(IF(Loan_Not_Paid*Values_Entered,Principal,""), "")</f>
        <v/>
      </c>
      <c r="G239" s="5" t="str">
        <f>IFERROR(IF(Loan_Not_Paid*Values_Entered,Interest,""), "")</f>
        <v/>
      </c>
      <c r="H239" s="5" t="str">
        <f>IFERROR(IF(Loan_Not_Paid*Values_Entered,Ending_Balance,""), "")</f>
        <v/>
      </c>
    </row>
    <row r="240" spans="2:8" x14ac:dyDescent="0.15">
      <c r="B240" s="4" t="str">
        <f>IFERROR(IF(Loan_Not_Paid*Values_Entered,Payment_Number,""), "")</f>
        <v/>
      </c>
      <c r="C240" s="3" t="str">
        <f>IFERROR(IF(Loan_Not_Paid*Values_Entered,Payment_Date,""), "")</f>
        <v/>
      </c>
      <c r="D240" s="5" t="str">
        <f>IFERROR(IF(Loan_Not_Paid*Values_Entered,Beginning_Balance,""), "")</f>
        <v/>
      </c>
      <c r="E240" s="5" t="str">
        <f>IFERROR(IF(Loan_Not_Paid*Values_Entered,Monthly_Payment,""), "")</f>
        <v/>
      </c>
      <c r="F240" s="5" t="str">
        <f>IFERROR(IF(Loan_Not_Paid*Values_Entered,Principal,""), "")</f>
        <v/>
      </c>
      <c r="G240" s="5" t="str">
        <f>IFERROR(IF(Loan_Not_Paid*Values_Entered,Interest,""), "")</f>
        <v/>
      </c>
      <c r="H240" s="5" t="str">
        <f>IFERROR(IF(Loan_Not_Paid*Values_Entered,Ending_Balance,""), "")</f>
        <v/>
      </c>
    </row>
    <row r="241" spans="2:8" x14ac:dyDescent="0.15">
      <c r="B241" s="4" t="str">
        <f>IFERROR(IF(Loan_Not_Paid*Values_Entered,Payment_Number,""), "")</f>
        <v/>
      </c>
      <c r="C241" s="3" t="str">
        <f>IFERROR(IF(Loan_Not_Paid*Values_Entered,Payment_Date,""), "")</f>
        <v/>
      </c>
      <c r="D241" s="5" t="str">
        <f>IFERROR(IF(Loan_Not_Paid*Values_Entered,Beginning_Balance,""), "")</f>
        <v/>
      </c>
      <c r="E241" s="5" t="str">
        <f>IFERROR(IF(Loan_Not_Paid*Values_Entered,Monthly_Payment,""), "")</f>
        <v/>
      </c>
      <c r="F241" s="5" t="str">
        <f>IFERROR(IF(Loan_Not_Paid*Values_Entered,Principal,""), "")</f>
        <v/>
      </c>
      <c r="G241" s="5" t="str">
        <f>IFERROR(IF(Loan_Not_Paid*Values_Entered,Interest,""), "")</f>
        <v/>
      </c>
      <c r="H241" s="5" t="str">
        <f>IFERROR(IF(Loan_Not_Paid*Values_Entered,Ending_Balance,""), "")</f>
        <v/>
      </c>
    </row>
    <row r="242" spans="2:8" x14ac:dyDescent="0.15">
      <c r="B242" s="4" t="str">
        <f>IFERROR(IF(Loan_Not_Paid*Values_Entered,Payment_Number,""), "")</f>
        <v/>
      </c>
      <c r="C242" s="3" t="str">
        <f>IFERROR(IF(Loan_Not_Paid*Values_Entered,Payment_Date,""), "")</f>
        <v/>
      </c>
      <c r="D242" s="5" t="str">
        <f>IFERROR(IF(Loan_Not_Paid*Values_Entered,Beginning_Balance,""), "")</f>
        <v/>
      </c>
      <c r="E242" s="5" t="str">
        <f>IFERROR(IF(Loan_Not_Paid*Values_Entered,Monthly_Payment,""), "")</f>
        <v/>
      </c>
      <c r="F242" s="5" t="str">
        <f>IFERROR(IF(Loan_Not_Paid*Values_Entered,Principal,""), "")</f>
        <v/>
      </c>
      <c r="G242" s="5" t="str">
        <f>IFERROR(IF(Loan_Not_Paid*Values_Entered,Interest,""), "")</f>
        <v/>
      </c>
      <c r="H242" s="5" t="str">
        <f>IFERROR(IF(Loan_Not_Paid*Values_Entered,Ending_Balance,""), "")</f>
        <v/>
      </c>
    </row>
    <row r="243" spans="2:8" x14ac:dyDescent="0.15">
      <c r="B243" s="4" t="str">
        <f>IFERROR(IF(Loan_Not_Paid*Values_Entered,Payment_Number,""), "")</f>
        <v/>
      </c>
      <c r="C243" s="3" t="str">
        <f>IFERROR(IF(Loan_Not_Paid*Values_Entered,Payment_Date,""), "")</f>
        <v/>
      </c>
      <c r="D243" s="5" t="str">
        <f>IFERROR(IF(Loan_Not_Paid*Values_Entered,Beginning_Balance,""), "")</f>
        <v/>
      </c>
      <c r="E243" s="5" t="str">
        <f>IFERROR(IF(Loan_Not_Paid*Values_Entered,Monthly_Payment,""), "")</f>
        <v/>
      </c>
      <c r="F243" s="5" t="str">
        <f>IFERROR(IF(Loan_Not_Paid*Values_Entered,Principal,""), "")</f>
        <v/>
      </c>
      <c r="G243" s="5" t="str">
        <f>IFERROR(IF(Loan_Not_Paid*Values_Entered,Interest,""), "")</f>
        <v/>
      </c>
      <c r="H243" s="5" t="str">
        <f>IFERROR(IF(Loan_Not_Paid*Values_Entered,Ending_Balance,""), "")</f>
        <v/>
      </c>
    </row>
    <row r="244" spans="2:8" x14ac:dyDescent="0.15">
      <c r="B244" s="4" t="str">
        <f>IFERROR(IF(Loan_Not_Paid*Values_Entered,Payment_Number,""), "")</f>
        <v/>
      </c>
      <c r="C244" s="3" t="str">
        <f>IFERROR(IF(Loan_Not_Paid*Values_Entered,Payment_Date,""), "")</f>
        <v/>
      </c>
      <c r="D244" s="5" t="str">
        <f>IFERROR(IF(Loan_Not_Paid*Values_Entered,Beginning_Balance,""), "")</f>
        <v/>
      </c>
      <c r="E244" s="5" t="str">
        <f>IFERROR(IF(Loan_Not_Paid*Values_Entered,Monthly_Payment,""), "")</f>
        <v/>
      </c>
      <c r="F244" s="5" t="str">
        <f>IFERROR(IF(Loan_Not_Paid*Values_Entered,Principal,""), "")</f>
        <v/>
      </c>
      <c r="G244" s="5" t="str">
        <f>IFERROR(IF(Loan_Not_Paid*Values_Entered,Interest,""), "")</f>
        <v/>
      </c>
      <c r="H244" s="5" t="str">
        <f>IFERROR(IF(Loan_Not_Paid*Values_Entered,Ending_Balance,""), "")</f>
        <v/>
      </c>
    </row>
    <row r="245" spans="2:8" x14ac:dyDescent="0.15">
      <c r="B245" s="4" t="str">
        <f>IFERROR(IF(Loan_Not_Paid*Values_Entered,Payment_Number,""), "")</f>
        <v/>
      </c>
      <c r="C245" s="3" t="str">
        <f>IFERROR(IF(Loan_Not_Paid*Values_Entered,Payment_Date,""), "")</f>
        <v/>
      </c>
      <c r="D245" s="5" t="str">
        <f>IFERROR(IF(Loan_Not_Paid*Values_Entered,Beginning_Balance,""), "")</f>
        <v/>
      </c>
      <c r="E245" s="5" t="str">
        <f>IFERROR(IF(Loan_Not_Paid*Values_Entered,Monthly_Payment,""), "")</f>
        <v/>
      </c>
      <c r="F245" s="5" t="str">
        <f>IFERROR(IF(Loan_Not_Paid*Values_Entered,Principal,""), "")</f>
        <v/>
      </c>
      <c r="G245" s="5" t="str">
        <f>IFERROR(IF(Loan_Not_Paid*Values_Entered,Interest,""), "")</f>
        <v/>
      </c>
      <c r="H245" s="5" t="str">
        <f>IFERROR(IF(Loan_Not_Paid*Values_Entered,Ending_Balance,""), "")</f>
        <v/>
      </c>
    </row>
    <row r="246" spans="2:8" x14ac:dyDescent="0.15">
      <c r="B246" s="4" t="str">
        <f>IFERROR(IF(Loan_Not_Paid*Values_Entered,Payment_Number,""), "")</f>
        <v/>
      </c>
      <c r="C246" s="3" t="str">
        <f>IFERROR(IF(Loan_Not_Paid*Values_Entered,Payment_Date,""), "")</f>
        <v/>
      </c>
      <c r="D246" s="5" t="str">
        <f>IFERROR(IF(Loan_Not_Paid*Values_Entered,Beginning_Balance,""), "")</f>
        <v/>
      </c>
      <c r="E246" s="5" t="str">
        <f>IFERROR(IF(Loan_Not_Paid*Values_Entered,Monthly_Payment,""), "")</f>
        <v/>
      </c>
      <c r="F246" s="5" t="str">
        <f>IFERROR(IF(Loan_Not_Paid*Values_Entered,Principal,""), "")</f>
        <v/>
      </c>
      <c r="G246" s="5" t="str">
        <f>IFERROR(IF(Loan_Not_Paid*Values_Entered,Interest,""), "")</f>
        <v/>
      </c>
      <c r="H246" s="5" t="str">
        <f>IFERROR(IF(Loan_Not_Paid*Values_Entered,Ending_Balance,""), "")</f>
        <v/>
      </c>
    </row>
    <row r="247" spans="2:8" x14ac:dyDescent="0.15">
      <c r="B247" s="4" t="str">
        <f>IFERROR(IF(Loan_Not_Paid*Values_Entered,Payment_Number,""), "")</f>
        <v/>
      </c>
      <c r="C247" s="3" t="str">
        <f>IFERROR(IF(Loan_Not_Paid*Values_Entered,Payment_Date,""), "")</f>
        <v/>
      </c>
      <c r="D247" s="5" t="str">
        <f>IFERROR(IF(Loan_Not_Paid*Values_Entered,Beginning_Balance,""), "")</f>
        <v/>
      </c>
      <c r="E247" s="5" t="str">
        <f>IFERROR(IF(Loan_Not_Paid*Values_Entered,Monthly_Payment,""), "")</f>
        <v/>
      </c>
      <c r="F247" s="5" t="str">
        <f>IFERROR(IF(Loan_Not_Paid*Values_Entered,Principal,""), "")</f>
        <v/>
      </c>
      <c r="G247" s="5" t="str">
        <f>IFERROR(IF(Loan_Not_Paid*Values_Entered,Interest,""), "")</f>
        <v/>
      </c>
      <c r="H247" s="5" t="str">
        <f>IFERROR(IF(Loan_Not_Paid*Values_Entered,Ending_Balance,""), "")</f>
        <v/>
      </c>
    </row>
    <row r="248" spans="2:8" x14ac:dyDescent="0.15">
      <c r="B248" s="4" t="str">
        <f>IFERROR(IF(Loan_Not_Paid*Values_Entered,Payment_Number,""), "")</f>
        <v/>
      </c>
      <c r="C248" s="3" t="str">
        <f>IFERROR(IF(Loan_Not_Paid*Values_Entered,Payment_Date,""), "")</f>
        <v/>
      </c>
      <c r="D248" s="5" t="str">
        <f>IFERROR(IF(Loan_Not_Paid*Values_Entered,Beginning_Balance,""), "")</f>
        <v/>
      </c>
      <c r="E248" s="5" t="str">
        <f>IFERROR(IF(Loan_Not_Paid*Values_Entered,Monthly_Payment,""), "")</f>
        <v/>
      </c>
      <c r="F248" s="5" t="str">
        <f>IFERROR(IF(Loan_Not_Paid*Values_Entered,Principal,""), "")</f>
        <v/>
      </c>
      <c r="G248" s="5" t="str">
        <f>IFERROR(IF(Loan_Not_Paid*Values_Entered,Interest,""), "")</f>
        <v/>
      </c>
      <c r="H248" s="5" t="str">
        <f>IFERROR(IF(Loan_Not_Paid*Values_Entered,Ending_Balance,""), "")</f>
        <v/>
      </c>
    </row>
    <row r="249" spans="2:8" x14ac:dyDescent="0.15">
      <c r="B249" s="4" t="str">
        <f>IFERROR(IF(Loan_Not_Paid*Values_Entered,Payment_Number,""), "")</f>
        <v/>
      </c>
      <c r="C249" s="3" t="str">
        <f>IFERROR(IF(Loan_Not_Paid*Values_Entered,Payment_Date,""), "")</f>
        <v/>
      </c>
      <c r="D249" s="5" t="str">
        <f>IFERROR(IF(Loan_Not_Paid*Values_Entered,Beginning_Balance,""), "")</f>
        <v/>
      </c>
      <c r="E249" s="5" t="str">
        <f>IFERROR(IF(Loan_Not_Paid*Values_Entered,Monthly_Payment,""), "")</f>
        <v/>
      </c>
      <c r="F249" s="5" t="str">
        <f>IFERROR(IF(Loan_Not_Paid*Values_Entered,Principal,""), "")</f>
        <v/>
      </c>
      <c r="G249" s="5" t="str">
        <f>IFERROR(IF(Loan_Not_Paid*Values_Entered,Interest,""), "")</f>
        <v/>
      </c>
      <c r="H249" s="5" t="str">
        <f>IFERROR(IF(Loan_Not_Paid*Values_Entered,Ending_Balance,""), "")</f>
        <v/>
      </c>
    </row>
    <row r="250" spans="2:8" x14ac:dyDescent="0.15">
      <c r="B250" s="4" t="str">
        <f>IFERROR(IF(Loan_Not_Paid*Values_Entered,Payment_Number,""), "")</f>
        <v/>
      </c>
      <c r="C250" s="3" t="str">
        <f>IFERROR(IF(Loan_Not_Paid*Values_Entered,Payment_Date,""), "")</f>
        <v/>
      </c>
      <c r="D250" s="5" t="str">
        <f>IFERROR(IF(Loan_Not_Paid*Values_Entered,Beginning_Balance,""), "")</f>
        <v/>
      </c>
      <c r="E250" s="5" t="str">
        <f>IFERROR(IF(Loan_Not_Paid*Values_Entered,Monthly_Payment,""), "")</f>
        <v/>
      </c>
      <c r="F250" s="5" t="str">
        <f>IFERROR(IF(Loan_Not_Paid*Values_Entered,Principal,""), "")</f>
        <v/>
      </c>
      <c r="G250" s="5" t="str">
        <f>IFERROR(IF(Loan_Not_Paid*Values_Entered,Interest,""), "")</f>
        <v/>
      </c>
      <c r="H250" s="5" t="str">
        <f>IFERROR(IF(Loan_Not_Paid*Values_Entered,Ending_Balance,""), "")</f>
        <v/>
      </c>
    </row>
    <row r="251" spans="2:8" x14ac:dyDescent="0.15">
      <c r="B251" s="4" t="str">
        <f>IFERROR(IF(Loan_Not_Paid*Values_Entered,Payment_Number,""), "")</f>
        <v/>
      </c>
      <c r="C251" s="3" t="str">
        <f>IFERROR(IF(Loan_Not_Paid*Values_Entered,Payment_Date,""), "")</f>
        <v/>
      </c>
      <c r="D251" s="5" t="str">
        <f>IFERROR(IF(Loan_Not_Paid*Values_Entered,Beginning_Balance,""), "")</f>
        <v/>
      </c>
      <c r="E251" s="5" t="str">
        <f>IFERROR(IF(Loan_Not_Paid*Values_Entered,Monthly_Payment,""), "")</f>
        <v/>
      </c>
      <c r="F251" s="5" t="str">
        <f>IFERROR(IF(Loan_Not_Paid*Values_Entered,Principal,""), "")</f>
        <v/>
      </c>
      <c r="G251" s="5" t="str">
        <f>IFERROR(IF(Loan_Not_Paid*Values_Entered,Interest,""), "")</f>
        <v/>
      </c>
      <c r="H251" s="5" t="str">
        <f>IFERROR(IF(Loan_Not_Paid*Values_Entered,Ending_Balance,""), "")</f>
        <v/>
      </c>
    </row>
    <row r="252" spans="2:8" x14ac:dyDescent="0.15">
      <c r="B252" s="4" t="str">
        <f>IFERROR(IF(Loan_Not_Paid*Values_Entered,Payment_Number,""), "")</f>
        <v/>
      </c>
      <c r="C252" s="3" t="str">
        <f>IFERROR(IF(Loan_Not_Paid*Values_Entered,Payment_Date,""), "")</f>
        <v/>
      </c>
      <c r="D252" s="5" t="str">
        <f>IFERROR(IF(Loan_Not_Paid*Values_Entered,Beginning_Balance,""), "")</f>
        <v/>
      </c>
      <c r="E252" s="5" t="str">
        <f>IFERROR(IF(Loan_Not_Paid*Values_Entered,Monthly_Payment,""), "")</f>
        <v/>
      </c>
      <c r="F252" s="5" t="str">
        <f>IFERROR(IF(Loan_Not_Paid*Values_Entered,Principal,""), "")</f>
        <v/>
      </c>
      <c r="G252" s="5" t="str">
        <f>IFERROR(IF(Loan_Not_Paid*Values_Entered,Interest,""), "")</f>
        <v/>
      </c>
      <c r="H252" s="5" t="str">
        <f>IFERROR(IF(Loan_Not_Paid*Values_Entered,Ending_Balance,""), "")</f>
        <v/>
      </c>
    </row>
    <row r="253" spans="2:8" x14ac:dyDescent="0.15">
      <c r="B253" s="4" t="str">
        <f>IFERROR(IF(Loan_Not_Paid*Values_Entered,Payment_Number,""), "")</f>
        <v/>
      </c>
      <c r="C253" s="3" t="str">
        <f>IFERROR(IF(Loan_Not_Paid*Values_Entered,Payment_Date,""), "")</f>
        <v/>
      </c>
      <c r="D253" s="5" t="str">
        <f>IFERROR(IF(Loan_Not_Paid*Values_Entered,Beginning_Balance,""), "")</f>
        <v/>
      </c>
      <c r="E253" s="5" t="str">
        <f>IFERROR(IF(Loan_Not_Paid*Values_Entered,Monthly_Payment,""), "")</f>
        <v/>
      </c>
      <c r="F253" s="5" t="str">
        <f>IFERROR(IF(Loan_Not_Paid*Values_Entered,Principal,""), "")</f>
        <v/>
      </c>
      <c r="G253" s="5" t="str">
        <f>IFERROR(IF(Loan_Not_Paid*Values_Entered,Interest,""), "")</f>
        <v/>
      </c>
      <c r="H253" s="5" t="str">
        <f>IFERROR(IF(Loan_Not_Paid*Values_Entered,Ending_Balance,""), "")</f>
        <v/>
      </c>
    </row>
    <row r="254" spans="2:8" x14ac:dyDescent="0.15">
      <c r="B254" s="4" t="str">
        <f>IFERROR(IF(Loan_Not_Paid*Values_Entered,Payment_Number,""), "")</f>
        <v/>
      </c>
      <c r="C254" s="3" t="str">
        <f>IFERROR(IF(Loan_Not_Paid*Values_Entered,Payment_Date,""), "")</f>
        <v/>
      </c>
      <c r="D254" s="5" t="str">
        <f>IFERROR(IF(Loan_Not_Paid*Values_Entered,Beginning_Balance,""), "")</f>
        <v/>
      </c>
      <c r="E254" s="5" t="str">
        <f>IFERROR(IF(Loan_Not_Paid*Values_Entered,Monthly_Payment,""), "")</f>
        <v/>
      </c>
      <c r="F254" s="5" t="str">
        <f>IFERROR(IF(Loan_Not_Paid*Values_Entered,Principal,""), "")</f>
        <v/>
      </c>
      <c r="G254" s="5" t="str">
        <f>IFERROR(IF(Loan_Not_Paid*Values_Entered,Interest,""), "")</f>
        <v/>
      </c>
      <c r="H254" s="5" t="str">
        <f>IFERROR(IF(Loan_Not_Paid*Values_Entered,Ending_Balance,""), "")</f>
        <v/>
      </c>
    </row>
    <row r="255" spans="2:8" x14ac:dyDescent="0.15">
      <c r="B255" s="4" t="str">
        <f>IFERROR(IF(Loan_Not_Paid*Values_Entered,Payment_Number,""), "")</f>
        <v/>
      </c>
      <c r="C255" s="3" t="str">
        <f>IFERROR(IF(Loan_Not_Paid*Values_Entered,Payment_Date,""), "")</f>
        <v/>
      </c>
      <c r="D255" s="5" t="str">
        <f>IFERROR(IF(Loan_Not_Paid*Values_Entered,Beginning_Balance,""), "")</f>
        <v/>
      </c>
      <c r="E255" s="5" t="str">
        <f>IFERROR(IF(Loan_Not_Paid*Values_Entered,Monthly_Payment,""), "")</f>
        <v/>
      </c>
      <c r="F255" s="5" t="str">
        <f>IFERROR(IF(Loan_Not_Paid*Values_Entered,Principal,""), "")</f>
        <v/>
      </c>
      <c r="G255" s="5" t="str">
        <f>IFERROR(IF(Loan_Not_Paid*Values_Entered,Interest,""), "")</f>
        <v/>
      </c>
      <c r="H255" s="5" t="str">
        <f>IFERROR(IF(Loan_Not_Paid*Values_Entered,Ending_Balance,""), "")</f>
        <v/>
      </c>
    </row>
    <row r="256" spans="2:8" x14ac:dyDescent="0.15">
      <c r="B256" s="4" t="str">
        <f>IFERROR(IF(Loan_Not_Paid*Values_Entered,Payment_Number,""), "")</f>
        <v/>
      </c>
      <c r="C256" s="3" t="str">
        <f>IFERROR(IF(Loan_Not_Paid*Values_Entered,Payment_Date,""), "")</f>
        <v/>
      </c>
      <c r="D256" s="5" t="str">
        <f>IFERROR(IF(Loan_Not_Paid*Values_Entered,Beginning_Balance,""), "")</f>
        <v/>
      </c>
      <c r="E256" s="5" t="str">
        <f>IFERROR(IF(Loan_Not_Paid*Values_Entered,Monthly_Payment,""), "")</f>
        <v/>
      </c>
      <c r="F256" s="5" t="str">
        <f>IFERROR(IF(Loan_Not_Paid*Values_Entered,Principal,""), "")</f>
        <v/>
      </c>
      <c r="G256" s="5" t="str">
        <f>IFERROR(IF(Loan_Not_Paid*Values_Entered,Interest,""), "")</f>
        <v/>
      </c>
      <c r="H256" s="5" t="str">
        <f>IFERROR(IF(Loan_Not_Paid*Values_Entered,Ending_Balance,""), "")</f>
        <v/>
      </c>
    </row>
    <row r="257" spans="2:8" x14ac:dyDescent="0.15">
      <c r="B257" s="4" t="str">
        <f>IFERROR(IF(Loan_Not_Paid*Values_Entered,Payment_Number,""), "")</f>
        <v/>
      </c>
      <c r="C257" s="3" t="str">
        <f>IFERROR(IF(Loan_Not_Paid*Values_Entered,Payment_Date,""), "")</f>
        <v/>
      </c>
      <c r="D257" s="5" t="str">
        <f>IFERROR(IF(Loan_Not_Paid*Values_Entered,Beginning_Balance,""), "")</f>
        <v/>
      </c>
      <c r="E257" s="5" t="str">
        <f>IFERROR(IF(Loan_Not_Paid*Values_Entered,Monthly_Payment,""), "")</f>
        <v/>
      </c>
      <c r="F257" s="5" t="str">
        <f>IFERROR(IF(Loan_Not_Paid*Values_Entered,Principal,""), "")</f>
        <v/>
      </c>
      <c r="G257" s="5" t="str">
        <f>IFERROR(IF(Loan_Not_Paid*Values_Entered,Interest,""), "")</f>
        <v/>
      </c>
      <c r="H257" s="5" t="str">
        <f>IFERROR(IF(Loan_Not_Paid*Values_Entered,Ending_Balance,""), "")</f>
        <v/>
      </c>
    </row>
    <row r="258" spans="2:8" x14ac:dyDescent="0.15">
      <c r="B258" s="4" t="str">
        <f>IFERROR(IF(Loan_Not_Paid*Values_Entered,Payment_Number,""), "")</f>
        <v/>
      </c>
      <c r="C258" s="3" t="str">
        <f>IFERROR(IF(Loan_Not_Paid*Values_Entered,Payment_Date,""), "")</f>
        <v/>
      </c>
      <c r="D258" s="5" t="str">
        <f>IFERROR(IF(Loan_Not_Paid*Values_Entered,Beginning_Balance,""), "")</f>
        <v/>
      </c>
      <c r="E258" s="5" t="str">
        <f>IFERROR(IF(Loan_Not_Paid*Values_Entered,Monthly_Payment,""), "")</f>
        <v/>
      </c>
      <c r="F258" s="5" t="str">
        <f>IFERROR(IF(Loan_Not_Paid*Values_Entered,Principal,""), "")</f>
        <v/>
      </c>
      <c r="G258" s="5" t="str">
        <f>IFERROR(IF(Loan_Not_Paid*Values_Entered,Interest,""), "")</f>
        <v/>
      </c>
      <c r="H258" s="5" t="str">
        <f>IFERROR(IF(Loan_Not_Paid*Values_Entered,Ending_Balance,""), "")</f>
        <v/>
      </c>
    </row>
    <row r="259" spans="2:8" x14ac:dyDescent="0.15">
      <c r="B259" s="4" t="str">
        <f>IFERROR(IF(Loan_Not_Paid*Values_Entered,Payment_Number,""), "")</f>
        <v/>
      </c>
      <c r="C259" s="3" t="str">
        <f>IFERROR(IF(Loan_Not_Paid*Values_Entered,Payment_Date,""), "")</f>
        <v/>
      </c>
      <c r="D259" s="5" t="str">
        <f>IFERROR(IF(Loan_Not_Paid*Values_Entered,Beginning_Balance,""), "")</f>
        <v/>
      </c>
      <c r="E259" s="5" t="str">
        <f>IFERROR(IF(Loan_Not_Paid*Values_Entered,Monthly_Payment,""), "")</f>
        <v/>
      </c>
      <c r="F259" s="5" t="str">
        <f>IFERROR(IF(Loan_Not_Paid*Values_Entered,Principal,""), "")</f>
        <v/>
      </c>
      <c r="G259" s="5" t="str">
        <f>IFERROR(IF(Loan_Not_Paid*Values_Entered,Interest,""), "")</f>
        <v/>
      </c>
      <c r="H259" s="5" t="str">
        <f>IFERROR(IF(Loan_Not_Paid*Values_Entered,Ending_Balance,""), "")</f>
        <v/>
      </c>
    </row>
    <row r="260" spans="2:8" x14ac:dyDescent="0.15">
      <c r="B260" s="4" t="str">
        <f>IFERROR(IF(Loan_Not_Paid*Values_Entered,Payment_Number,""), "")</f>
        <v/>
      </c>
      <c r="C260" s="3" t="str">
        <f>IFERROR(IF(Loan_Not_Paid*Values_Entered,Payment_Date,""), "")</f>
        <v/>
      </c>
      <c r="D260" s="5" t="str">
        <f>IFERROR(IF(Loan_Not_Paid*Values_Entered,Beginning_Balance,""), "")</f>
        <v/>
      </c>
      <c r="E260" s="5" t="str">
        <f>IFERROR(IF(Loan_Not_Paid*Values_Entered,Monthly_Payment,""), "")</f>
        <v/>
      </c>
      <c r="F260" s="5" t="str">
        <f>IFERROR(IF(Loan_Not_Paid*Values_Entered,Principal,""), "")</f>
        <v/>
      </c>
      <c r="G260" s="5" t="str">
        <f>IFERROR(IF(Loan_Not_Paid*Values_Entered,Interest,""), "")</f>
        <v/>
      </c>
      <c r="H260" s="5" t="str">
        <f>IFERROR(IF(Loan_Not_Paid*Values_Entered,Ending_Balance,""), "")</f>
        <v/>
      </c>
    </row>
    <row r="261" spans="2:8" x14ac:dyDescent="0.15">
      <c r="B261" s="4" t="str">
        <f>IFERROR(IF(Loan_Not_Paid*Values_Entered,Payment_Number,""), "")</f>
        <v/>
      </c>
      <c r="C261" s="3" t="str">
        <f>IFERROR(IF(Loan_Not_Paid*Values_Entered,Payment_Date,""), "")</f>
        <v/>
      </c>
      <c r="D261" s="5" t="str">
        <f>IFERROR(IF(Loan_Not_Paid*Values_Entered,Beginning_Balance,""), "")</f>
        <v/>
      </c>
      <c r="E261" s="5" t="str">
        <f>IFERROR(IF(Loan_Not_Paid*Values_Entered,Monthly_Payment,""), "")</f>
        <v/>
      </c>
      <c r="F261" s="5" t="str">
        <f>IFERROR(IF(Loan_Not_Paid*Values_Entered,Principal,""), "")</f>
        <v/>
      </c>
      <c r="G261" s="5" t="str">
        <f>IFERROR(IF(Loan_Not_Paid*Values_Entered,Interest,""), "")</f>
        <v/>
      </c>
      <c r="H261" s="5" t="str">
        <f>IFERROR(IF(Loan_Not_Paid*Values_Entered,Ending_Balance,""), "")</f>
        <v/>
      </c>
    </row>
    <row r="262" spans="2:8" x14ac:dyDescent="0.15">
      <c r="B262" s="4" t="str">
        <f>IFERROR(IF(Loan_Not_Paid*Values_Entered,Payment_Number,""), "")</f>
        <v/>
      </c>
      <c r="C262" s="3" t="str">
        <f>IFERROR(IF(Loan_Not_Paid*Values_Entered,Payment_Date,""), "")</f>
        <v/>
      </c>
      <c r="D262" s="5" t="str">
        <f>IFERROR(IF(Loan_Not_Paid*Values_Entered,Beginning_Balance,""), "")</f>
        <v/>
      </c>
      <c r="E262" s="5" t="str">
        <f>IFERROR(IF(Loan_Not_Paid*Values_Entered,Monthly_Payment,""), "")</f>
        <v/>
      </c>
      <c r="F262" s="5" t="str">
        <f>IFERROR(IF(Loan_Not_Paid*Values_Entered,Principal,""), "")</f>
        <v/>
      </c>
      <c r="G262" s="5" t="str">
        <f>IFERROR(IF(Loan_Not_Paid*Values_Entered,Interest,""), "")</f>
        <v/>
      </c>
      <c r="H262" s="5" t="str">
        <f>IFERROR(IF(Loan_Not_Paid*Values_Entered,Ending_Balance,""), "")</f>
        <v/>
      </c>
    </row>
    <row r="263" spans="2:8" x14ac:dyDescent="0.15">
      <c r="B263" s="4" t="str">
        <f>IFERROR(IF(Loan_Not_Paid*Values_Entered,Payment_Number,""), "")</f>
        <v/>
      </c>
      <c r="C263" s="3" t="str">
        <f>IFERROR(IF(Loan_Not_Paid*Values_Entered,Payment_Date,""), "")</f>
        <v/>
      </c>
      <c r="D263" s="5" t="str">
        <f>IFERROR(IF(Loan_Not_Paid*Values_Entered,Beginning_Balance,""), "")</f>
        <v/>
      </c>
      <c r="E263" s="5" t="str">
        <f>IFERROR(IF(Loan_Not_Paid*Values_Entered,Monthly_Payment,""), "")</f>
        <v/>
      </c>
      <c r="F263" s="5" t="str">
        <f>IFERROR(IF(Loan_Not_Paid*Values_Entered,Principal,""), "")</f>
        <v/>
      </c>
      <c r="G263" s="5" t="str">
        <f>IFERROR(IF(Loan_Not_Paid*Values_Entered,Interest,""), "")</f>
        <v/>
      </c>
      <c r="H263" s="5" t="str">
        <f>IFERROR(IF(Loan_Not_Paid*Values_Entered,Ending_Balance,""), "")</f>
        <v/>
      </c>
    </row>
    <row r="264" spans="2:8" x14ac:dyDescent="0.15">
      <c r="B264" s="4" t="str">
        <f>IFERROR(IF(Loan_Not_Paid*Values_Entered,Payment_Number,""), "")</f>
        <v/>
      </c>
      <c r="C264" s="3" t="str">
        <f>IFERROR(IF(Loan_Not_Paid*Values_Entered,Payment_Date,""), "")</f>
        <v/>
      </c>
      <c r="D264" s="5" t="str">
        <f>IFERROR(IF(Loan_Not_Paid*Values_Entered,Beginning_Balance,""), "")</f>
        <v/>
      </c>
      <c r="E264" s="5" t="str">
        <f>IFERROR(IF(Loan_Not_Paid*Values_Entered,Monthly_Payment,""), "")</f>
        <v/>
      </c>
      <c r="F264" s="5" t="str">
        <f>IFERROR(IF(Loan_Not_Paid*Values_Entered,Principal,""), "")</f>
        <v/>
      </c>
      <c r="G264" s="5" t="str">
        <f>IFERROR(IF(Loan_Not_Paid*Values_Entered,Interest,""), "")</f>
        <v/>
      </c>
      <c r="H264" s="5" t="str">
        <f>IFERROR(IF(Loan_Not_Paid*Values_Entered,Ending_Balance,""), "")</f>
        <v/>
      </c>
    </row>
    <row r="265" spans="2:8" x14ac:dyDescent="0.15">
      <c r="B265" s="4" t="str">
        <f>IFERROR(IF(Loan_Not_Paid*Values_Entered,Payment_Number,""), "")</f>
        <v/>
      </c>
      <c r="C265" s="3" t="str">
        <f>IFERROR(IF(Loan_Not_Paid*Values_Entered,Payment_Date,""), "")</f>
        <v/>
      </c>
      <c r="D265" s="5" t="str">
        <f>IFERROR(IF(Loan_Not_Paid*Values_Entered,Beginning_Balance,""), "")</f>
        <v/>
      </c>
      <c r="E265" s="5" t="str">
        <f>IFERROR(IF(Loan_Not_Paid*Values_Entered,Monthly_Payment,""), "")</f>
        <v/>
      </c>
      <c r="F265" s="5" t="str">
        <f>IFERROR(IF(Loan_Not_Paid*Values_Entered,Principal,""), "")</f>
        <v/>
      </c>
      <c r="G265" s="5" t="str">
        <f>IFERROR(IF(Loan_Not_Paid*Values_Entered,Interest,""), "")</f>
        <v/>
      </c>
      <c r="H265" s="5" t="str">
        <f>IFERROR(IF(Loan_Not_Paid*Values_Entered,Ending_Balance,""), "")</f>
        <v/>
      </c>
    </row>
    <row r="266" spans="2:8" x14ac:dyDescent="0.15">
      <c r="B266" s="4" t="str">
        <f>IFERROR(IF(Loan_Not_Paid*Values_Entered,Payment_Number,""), "")</f>
        <v/>
      </c>
      <c r="C266" s="3" t="str">
        <f>IFERROR(IF(Loan_Not_Paid*Values_Entered,Payment_Date,""), "")</f>
        <v/>
      </c>
      <c r="D266" s="5" t="str">
        <f>IFERROR(IF(Loan_Not_Paid*Values_Entered,Beginning_Balance,""), "")</f>
        <v/>
      </c>
      <c r="E266" s="5" t="str">
        <f>IFERROR(IF(Loan_Not_Paid*Values_Entered,Monthly_Payment,""), "")</f>
        <v/>
      </c>
      <c r="F266" s="5" t="str">
        <f>IFERROR(IF(Loan_Not_Paid*Values_Entered,Principal,""), "")</f>
        <v/>
      </c>
      <c r="G266" s="5" t="str">
        <f>IFERROR(IF(Loan_Not_Paid*Values_Entered,Interest,""), "")</f>
        <v/>
      </c>
      <c r="H266" s="5" t="str">
        <f>IFERROR(IF(Loan_Not_Paid*Values_Entered,Ending_Balance,""), "")</f>
        <v/>
      </c>
    </row>
    <row r="267" spans="2:8" x14ac:dyDescent="0.15">
      <c r="B267" s="4" t="str">
        <f>IFERROR(IF(Loan_Not_Paid*Values_Entered,Payment_Number,""), "")</f>
        <v/>
      </c>
      <c r="C267" s="3" t="str">
        <f>IFERROR(IF(Loan_Not_Paid*Values_Entered,Payment_Date,""), "")</f>
        <v/>
      </c>
      <c r="D267" s="5" t="str">
        <f>IFERROR(IF(Loan_Not_Paid*Values_Entered,Beginning_Balance,""), "")</f>
        <v/>
      </c>
      <c r="E267" s="5" t="str">
        <f>IFERROR(IF(Loan_Not_Paid*Values_Entered,Monthly_Payment,""), "")</f>
        <v/>
      </c>
      <c r="F267" s="5" t="str">
        <f>IFERROR(IF(Loan_Not_Paid*Values_Entered,Principal,""), "")</f>
        <v/>
      </c>
      <c r="G267" s="5" t="str">
        <f>IFERROR(IF(Loan_Not_Paid*Values_Entered,Interest,""), "")</f>
        <v/>
      </c>
      <c r="H267" s="5" t="str">
        <f>IFERROR(IF(Loan_Not_Paid*Values_Entered,Ending_Balance,""), "")</f>
        <v/>
      </c>
    </row>
    <row r="268" spans="2:8" x14ac:dyDescent="0.15">
      <c r="B268" s="4" t="str">
        <f>IFERROR(IF(Loan_Not_Paid*Values_Entered,Payment_Number,""), "")</f>
        <v/>
      </c>
      <c r="C268" s="3" t="str">
        <f>IFERROR(IF(Loan_Not_Paid*Values_Entered,Payment_Date,""), "")</f>
        <v/>
      </c>
      <c r="D268" s="5" t="str">
        <f>IFERROR(IF(Loan_Not_Paid*Values_Entered,Beginning_Balance,""), "")</f>
        <v/>
      </c>
      <c r="E268" s="5" t="str">
        <f>IFERROR(IF(Loan_Not_Paid*Values_Entered,Monthly_Payment,""), "")</f>
        <v/>
      </c>
      <c r="F268" s="5" t="str">
        <f>IFERROR(IF(Loan_Not_Paid*Values_Entered,Principal,""), "")</f>
        <v/>
      </c>
      <c r="G268" s="5" t="str">
        <f>IFERROR(IF(Loan_Not_Paid*Values_Entered,Interest,""), "")</f>
        <v/>
      </c>
      <c r="H268" s="5" t="str">
        <f>IFERROR(IF(Loan_Not_Paid*Values_Entered,Ending_Balance,""), "")</f>
        <v/>
      </c>
    </row>
    <row r="269" spans="2:8" x14ac:dyDescent="0.15">
      <c r="B269" s="4" t="str">
        <f>IFERROR(IF(Loan_Not_Paid*Values_Entered,Payment_Number,""), "")</f>
        <v/>
      </c>
      <c r="C269" s="3" t="str">
        <f>IFERROR(IF(Loan_Not_Paid*Values_Entered,Payment_Date,""), "")</f>
        <v/>
      </c>
      <c r="D269" s="5" t="str">
        <f>IFERROR(IF(Loan_Not_Paid*Values_Entered,Beginning_Balance,""), "")</f>
        <v/>
      </c>
      <c r="E269" s="5" t="str">
        <f>IFERROR(IF(Loan_Not_Paid*Values_Entered,Monthly_Payment,""), "")</f>
        <v/>
      </c>
      <c r="F269" s="5" t="str">
        <f>IFERROR(IF(Loan_Not_Paid*Values_Entered,Principal,""), "")</f>
        <v/>
      </c>
      <c r="G269" s="5" t="str">
        <f>IFERROR(IF(Loan_Not_Paid*Values_Entered,Interest,""), "")</f>
        <v/>
      </c>
      <c r="H269" s="5" t="str">
        <f>IFERROR(IF(Loan_Not_Paid*Values_Entered,Ending_Balance,""), "")</f>
        <v/>
      </c>
    </row>
    <row r="270" spans="2:8" x14ac:dyDescent="0.15">
      <c r="B270" s="4" t="str">
        <f>IFERROR(IF(Loan_Not_Paid*Values_Entered,Payment_Number,""), "")</f>
        <v/>
      </c>
      <c r="C270" s="3" t="str">
        <f>IFERROR(IF(Loan_Not_Paid*Values_Entered,Payment_Date,""), "")</f>
        <v/>
      </c>
      <c r="D270" s="5" t="str">
        <f>IFERROR(IF(Loan_Not_Paid*Values_Entered,Beginning_Balance,""), "")</f>
        <v/>
      </c>
      <c r="E270" s="5" t="str">
        <f>IFERROR(IF(Loan_Not_Paid*Values_Entered,Monthly_Payment,""), "")</f>
        <v/>
      </c>
      <c r="F270" s="5" t="str">
        <f>IFERROR(IF(Loan_Not_Paid*Values_Entered,Principal,""), "")</f>
        <v/>
      </c>
      <c r="G270" s="5" t="str">
        <f>IFERROR(IF(Loan_Not_Paid*Values_Entered,Interest,""), "")</f>
        <v/>
      </c>
      <c r="H270" s="5" t="str">
        <f>IFERROR(IF(Loan_Not_Paid*Values_Entered,Ending_Balance,""), "")</f>
        <v/>
      </c>
    </row>
    <row r="271" spans="2:8" x14ac:dyDescent="0.15">
      <c r="B271" s="4" t="str">
        <f>IFERROR(IF(Loan_Not_Paid*Values_Entered,Payment_Number,""), "")</f>
        <v/>
      </c>
      <c r="C271" s="3" t="str">
        <f>IFERROR(IF(Loan_Not_Paid*Values_Entered,Payment_Date,""), "")</f>
        <v/>
      </c>
      <c r="D271" s="5" t="str">
        <f>IFERROR(IF(Loan_Not_Paid*Values_Entered,Beginning_Balance,""), "")</f>
        <v/>
      </c>
      <c r="E271" s="5" t="str">
        <f>IFERROR(IF(Loan_Not_Paid*Values_Entered,Monthly_Payment,""), "")</f>
        <v/>
      </c>
      <c r="F271" s="5" t="str">
        <f>IFERROR(IF(Loan_Not_Paid*Values_Entered,Principal,""), "")</f>
        <v/>
      </c>
      <c r="G271" s="5" t="str">
        <f>IFERROR(IF(Loan_Not_Paid*Values_Entered,Interest,""), "")</f>
        <v/>
      </c>
      <c r="H271" s="5" t="str">
        <f>IFERROR(IF(Loan_Not_Paid*Values_Entered,Ending_Balance,""), "")</f>
        <v/>
      </c>
    </row>
    <row r="272" spans="2:8" x14ac:dyDescent="0.15">
      <c r="B272" s="4" t="str">
        <f>IFERROR(IF(Loan_Not_Paid*Values_Entered,Payment_Number,""), "")</f>
        <v/>
      </c>
      <c r="C272" s="3" t="str">
        <f>IFERROR(IF(Loan_Not_Paid*Values_Entered,Payment_Date,""), "")</f>
        <v/>
      </c>
      <c r="D272" s="5" t="str">
        <f>IFERROR(IF(Loan_Not_Paid*Values_Entered,Beginning_Balance,""), "")</f>
        <v/>
      </c>
      <c r="E272" s="5" t="str">
        <f>IFERROR(IF(Loan_Not_Paid*Values_Entered,Monthly_Payment,""), "")</f>
        <v/>
      </c>
      <c r="F272" s="5" t="str">
        <f>IFERROR(IF(Loan_Not_Paid*Values_Entered,Principal,""), "")</f>
        <v/>
      </c>
      <c r="G272" s="5" t="str">
        <f>IFERROR(IF(Loan_Not_Paid*Values_Entered,Interest,""), "")</f>
        <v/>
      </c>
      <c r="H272" s="5" t="str">
        <f>IFERROR(IF(Loan_Not_Paid*Values_Entered,Ending_Balance,""), "")</f>
        <v/>
      </c>
    </row>
    <row r="273" spans="2:8" x14ac:dyDescent="0.15">
      <c r="B273" s="4" t="str">
        <f>IFERROR(IF(Loan_Not_Paid*Values_Entered,Payment_Number,""), "")</f>
        <v/>
      </c>
      <c r="C273" s="3" t="str">
        <f>IFERROR(IF(Loan_Not_Paid*Values_Entered,Payment_Date,""), "")</f>
        <v/>
      </c>
      <c r="D273" s="5" t="str">
        <f>IFERROR(IF(Loan_Not_Paid*Values_Entered,Beginning_Balance,""), "")</f>
        <v/>
      </c>
      <c r="E273" s="5" t="str">
        <f>IFERROR(IF(Loan_Not_Paid*Values_Entered,Monthly_Payment,""), "")</f>
        <v/>
      </c>
      <c r="F273" s="5" t="str">
        <f>IFERROR(IF(Loan_Not_Paid*Values_Entered,Principal,""), "")</f>
        <v/>
      </c>
      <c r="G273" s="5" t="str">
        <f>IFERROR(IF(Loan_Not_Paid*Values_Entered,Interest,""), "")</f>
        <v/>
      </c>
      <c r="H273" s="5" t="str">
        <f>IFERROR(IF(Loan_Not_Paid*Values_Entered,Ending_Balance,""), "")</f>
        <v/>
      </c>
    </row>
    <row r="274" spans="2:8" x14ac:dyDescent="0.15">
      <c r="B274" s="4" t="str">
        <f>IFERROR(IF(Loan_Not_Paid*Values_Entered,Payment_Number,""), "")</f>
        <v/>
      </c>
      <c r="C274" s="3" t="str">
        <f>IFERROR(IF(Loan_Not_Paid*Values_Entered,Payment_Date,""), "")</f>
        <v/>
      </c>
      <c r="D274" s="5" t="str">
        <f>IFERROR(IF(Loan_Not_Paid*Values_Entered,Beginning_Balance,""), "")</f>
        <v/>
      </c>
      <c r="E274" s="5" t="str">
        <f>IFERROR(IF(Loan_Not_Paid*Values_Entered,Monthly_Payment,""), "")</f>
        <v/>
      </c>
      <c r="F274" s="5" t="str">
        <f>IFERROR(IF(Loan_Not_Paid*Values_Entered,Principal,""), "")</f>
        <v/>
      </c>
      <c r="G274" s="5" t="str">
        <f>IFERROR(IF(Loan_Not_Paid*Values_Entered,Interest,""), "")</f>
        <v/>
      </c>
      <c r="H274" s="5" t="str">
        <f>IFERROR(IF(Loan_Not_Paid*Values_Entered,Ending_Balance,""), "")</f>
        <v/>
      </c>
    </row>
    <row r="275" spans="2:8" x14ac:dyDescent="0.15">
      <c r="B275" s="4" t="str">
        <f>IFERROR(IF(Loan_Not_Paid*Values_Entered,Payment_Number,""), "")</f>
        <v/>
      </c>
      <c r="C275" s="3" t="str">
        <f>IFERROR(IF(Loan_Not_Paid*Values_Entered,Payment_Date,""), "")</f>
        <v/>
      </c>
      <c r="D275" s="5" t="str">
        <f>IFERROR(IF(Loan_Not_Paid*Values_Entered,Beginning_Balance,""), "")</f>
        <v/>
      </c>
      <c r="E275" s="5" t="str">
        <f>IFERROR(IF(Loan_Not_Paid*Values_Entered,Monthly_Payment,""), "")</f>
        <v/>
      </c>
      <c r="F275" s="5" t="str">
        <f>IFERROR(IF(Loan_Not_Paid*Values_Entered,Principal,""), "")</f>
        <v/>
      </c>
      <c r="G275" s="5" t="str">
        <f>IFERROR(IF(Loan_Not_Paid*Values_Entered,Interest,""), "")</f>
        <v/>
      </c>
      <c r="H275" s="5" t="str">
        <f>IFERROR(IF(Loan_Not_Paid*Values_Entered,Ending_Balance,""), "")</f>
        <v/>
      </c>
    </row>
    <row r="276" spans="2:8" x14ac:dyDescent="0.15">
      <c r="B276" s="4" t="str">
        <f>IFERROR(IF(Loan_Not_Paid*Values_Entered,Payment_Number,""), "")</f>
        <v/>
      </c>
      <c r="C276" s="3" t="str">
        <f>IFERROR(IF(Loan_Not_Paid*Values_Entered,Payment_Date,""), "")</f>
        <v/>
      </c>
      <c r="D276" s="5" t="str">
        <f>IFERROR(IF(Loan_Not_Paid*Values_Entered,Beginning_Balance,""), "")</f>
        <v/>
      </c>
      <c r="E276" s="5" t="str">
        <f>IFERROR(IF(Loan_Not_Paid*Values_Entered,Monthly_Payment,""), "")</f>
        <v/>
      </c>
      <c r="F276" s="5" t="str">
        <f>IFERROR(IF(Loan_Not_Paid*Values_Entered,Principal,""), "")</f>
        <v/>
      </c>
      <c r="G276" s="5" t="str">
        <f>IFERROR(IF(Loan_Not_Paid*Values_Entered,Interest,""), "")</f>
        <v/>
      </c>
      <c r="H276" s="5" t="str">
        <f>IFERROR(IF(Loan_Not_Paid*Values_Entered,Ending_Balance,""), "")</f>
        <v/>
      </c>
    </row>
    <row r="277" spans="2:8" x14ac:dyDescent="0.15">
      <c r="B277" s="4" t="str">
        <f>IFERROR(IF(Loan_Not_Paid*Values_Entered,Payment_Number,""), "")</f>
        <v/>
      </c>
      <c r="C277" s="3" t="str">
        <f>IFERROR(IF(Loan_Not_Paid*Values_Entered,Payment_Date,""), "")</f>
        <v/>
      </c>
      <c r="D277" s="5" t="str">
        <f>IFERROR(IF(Loan_Not_Paid*Values_Entered,Beginning_Balance,""), "")</f>
        <v/>
      </c>
      <c r="E277" s="5" t="str">
        <f>IFERROR(IF(Loan_Not_Paid*Values_Entered,Monthly_Payment,""), "")</f>
        <v/>
      </c>
      <c r="F277" s="5" t="str">
        <f>IFERROR(IF(Loan_Not_Paid*Values_Entered,Principal,""), "")</f>
        <v/>
      </c>
      <c r="G277" s="5" t="str">
        <f>IFERROR(IF(Loan_Not_Paid*Values_Entered,Interest,""), "")</f>
        <v/>
      </c>
      <c r="H277" s="5" t="str">
        <f>IFERROR(IF(Loan_Not_Paid*Values_Entered,Ending_Balance,""), "")</f>
        <v/>
      </c>
    </row>
    <row r="278" spans="2:8" x14ac:dyDescent="0.15">
      <c r="B278" s="4" t="str">
        <f>IFERROR(IF(Loan_Not_Paid*Values_Entered,Payment_Number,""), "")</f>
        <v/>
      </c>
      <c r="C278" s="3" t="str">
        <f>IFERROR(IF(Loan_Not_Paid*Values_Entered,Payment_Date,""), "")</f>
        <v/>
      </c>
      <c r="D278" s="5" t="str">
        <f>IFERROR(IF(Loan_Not_Paid*Values_Entered,Beginning_Balance,""), "")</f>
        <v/>
      </c>
      <c r="E278" s="5" t="str">
        <f>IFERROR(IF(Loan_Not_Paid*Values_Entered,Monthly_Payment,""), "")</f>
        <v/>
      </c>
      <c r="F278" s="5" t="str">
        <f>IFERROR(IF(Loan_Not_Paid*Values_Entered,Principal,""), "")</f>
        <v/>
      </c>
      <c r="G278" s="5" t="str">
        <f>IFERROR(IF(Loan_Not_Paid*Values_Entered,Interest,""), "")</f>
        <v/>
      </c>
      <c r="H278" s="5" t="str">
        <f>IFERROR(IF(Loan_Not_Paid*Values_Entered,Ending_Balance,""), "")</f>
        <v/>
      </c>
    </row>
    <row r="279" spans="2:8" x14ac:dyDescent="0.15">
      <c r="B279" s="4" t="str">
        <f>IFERROR(IF(Loan_Not_Paid*Values_Entered,Payment_Number,""), "")</f>
        <v/>
      </c>
      <c r="C279" s="3" t="str">
        <f>IFERROR(IF(Loan_Not_Paid*Values_Entered,Payment_Date,""), "")</f>
        <v/>
      </c>
      <c r="D279" s="5" t="str">
        <f>IFERROR(IF(Loan_Not_Paid*Values_Entered,Beginning_Balance,""), "")</f>
        <v/>
      </c>
      <c r="E279" s="5" t="str">
        <f>IFERROR(IF(Loan_Not_Paid*Values_Entered,Monthly_Payment,""), "")</f>
        <v/>
      </c>
      <c r="F279" s="5" t="str">
        <f>IFERROR(IF(Loan_Not_Paid*Values_Entered,Principal,""), "")</f>
        <v/>
      </c>
      <c r="G279" s="5" t="str">
        <f>IFERROR(IF(Loan_Not_Paid*Values_Entered,Interest,""), "")</f>
        <v/>
      </c>
      <c r="H279" s="5" t="str">
        <f>IFERROR(IF(Loan_Not_Paid*Values_Entered,Ending_Balance,""), "")</f>
        <v/>
      </c>
    </row>
    <row r="280" spans="2:8" x14ac:dyDescent="0.15">
      <c r="B280" s="4" t="str">
        <f>IFERROR(IF(Loan_Not_Paid*Values_Entered,Payment_Number,""), "")</f>
        <v/>
      </c>
      <c r="C280" s="3" t="str">
        <f>IFERROR(IF(Loan_Not_Paid*Values_Entered,Payment_Date,""), "")</f>
        <v/>
      </c>
      <c r="D280" s="5" t="str">
        <f>IFERROR(IF(Loan_Not_Paid*Values_Entered,Beginning_Balance,""), "")</f>
        <v/>
      </c>
      <c r="E280" s="5" t="str">
        <f>IFERROR(IF(Loan_Not_Paid*Values_Entered,Monthly_Payment,""), "")</f>
        <v/>
      </c>
      <c r="F280" s="5" t="str">
        <f>IFERROR(IF(Loan_Not_Paid*Values_Entered,Principal,""), "")</f>
        <v/>
      </c>
      <c r="G280" s="5" t="str">
        <f>IFERROR(IF(Loan_Not_Paid*Values_Entered,Interest,""), "")</f>
        <v/>
      </c>
      <c r="H280" s="5" t="str">
        <f>IFERROR(IF(Loan_Not_Paid*Values_Entered,Ending_Balance,""), "")</f>
        <v/>
      </c>
    </row>
    <row r="281" spans="2:8" x14ac:dyDescent="0.15">
      <c r="B281" s="4" t="str">
        <f>IFERROR(IF(Loan_Not_Paid*Values_Entered,Payment_Number,""), "")</f>
        <v/>
      </c>
      <c r="C281" s="3" t="str">
        <f>IFERROR(IF(Loan_Not_Paid*Values_Entered,Payment_Date,""), "")</f>
        <v/>
      </c>
      <c r="D281" s="5" t="str">
        <f>IFERROR(IF(Loan_Not_Paid*Values_Entered,Beginning_Balance,""), "")</f>
        <v/>
      </c>
      <c r="E281" s="5" t="str">
        <f>IFERROR(IF(Loan_Not_Paid*Values_Entered,Monthly_Payment,""), "")</f>
        <v/>
      </c>
      <c r="F281" s="5" t="str">
        <f>IFERROR(IF(Loan_Not_Paid*Values_Entered,Principal,""), "")</f>
        <v/>
      </c>
      <c r="G281" s="5" t="str">
        <f>IFERROR(IF(Loan_Not_Paid*Values_Entered,Interest,""), "")</f>
        <v/>
      </c>
      <c r="H281" s="5" t="str">
        <f>IFERROR(IF(Loan_Not_Paid*Values_Entered,Ending_Balance,""), "")</f>
        <v/>
      </c>
    </row>
    <row r="282" spans="2:8" x14ac:dyDescent="0.15">
      <c r="B282" s="4" t="str">
        <f>IFERROR(IF(Loan_Not_Paid*Values_Entered,Payment_Number,""), "")</f>
        <v/>
      </c>
      <c r="C282" s="3" t="str">
        <f>IFERROR(IF(Loan_Not_Paid*Values_Entered,Payment_Date,""), "")</f>
        <v/>
      </c>
      <c r="D282" s="5" t="str">
        <f>IFERROR(IF(Loan_Not_Paid*Values_Entered,Beginning_Balance,""), "")</f>
        <v/>
      </c>
      <c r="E282" s="5" t="str">
        <f>IFERROR(IF(Loan_Not_Paid*Values_Entered,Monthly_Payment,""), "")</f>
        <v/>
      </c>
      <c r="F282" s="5" t="str">
        <f>IFERROR(IF(Loan_Not_Paid*Values_Entered,Principal,""), "")</f>
        <v/>
      </c>
      <c r="G282" s="5" t="str">
        <f>IFERROR(IF(Loan_Not_Paid*Values_Entered,Interest,""), "")</f>
        <v/>
      </c>
      <c r="H282" s="5" t="str">
        <f>IFERROR(IF(Loan_Not_Paid*Values_Entered,Ending_Balance,""), "")</f>
        <v/>
      </c>
    </row>
    <row r="283" spans="2:8" x14ac:dyDescent="0.15">
      <c r="B283" s="4" t="str">
        <f>IFERROR(IF(Loan_Not_Paid*Values_Entered,Payment_Number,""), "")</f>
        <v/>
      </c>
      <c r="C283" s="3" t="str">
        <f>IFERROR(IF(Loan_Not_Paid*Values_Entered,Payment_Date,""), "")</f>
        <v/>
      </c>
      <c r="D283" s="5" t="str">
        <f>IFERROR(IF(Loan_Not_Paid*Values_Entered,Beginning_Balance,""), "")</f>
        <v/>
      </c>
      <c r="E283" s="5" t="str">
        <f>IFERROR(IF(Loan_Not_Paid*Values_Entered,Monthly_Payment,""), "")</f>
        <v/>
      </c>
      <c r="F283" s="5" t="str">
        <f>IFERROR(IF(Loan_Not_Paid*Values_Entered,Principal,""), "")</f>
        <v/>
      </c>
      <c r="G283" s="5" t="str">
        <f>IFERROR(IF(Loan_Not_Paid*Values_Entered,Interest,""), "")</f>
        <v/>
      </c>
      <c r="H283" s="5" t="str">
        <f>IFERROR(IF(Loan_Not_Paid*Values_Entered,Ending_Balance,""), "")</f>
        <v/>
      </c>
    </row>
    <row r="284" spans="2:8" x14ac:dyDescent="0.15">
      <c r="B284" s="4" t="str">
        <f>IFERROR(IF(Loan_Not_Paid*Values_Entered,Payment_Number,""), "")</f>
        <v/>
      </c>
      <c r="C284" s="3" t="str">
        <f>IFERROR(IF(Loan_Not_Paid*Values_Entered,Payment_Date,""), "")</f>
        <v/>
      </c>
      <c r="D284" s="5" t="str">
        <f>IFERROR(IF(Loan_Not_Paid*Values_Entered,Beginning_Balance,""), "")</f>
        <v/>
      </c>
      <c r="E284" s="5" t="str">
        <f>IFERROR(IF(Loan_Not_Paid*Values_Entered,Monthly_Payment,""), "")</f>
        <v/>
      </c>
      <c r="F284" s="5" t="str">
        <f>IFERROR(IF(Loan_Not_Paid*Values_Entered,Principal,""), "")</f>
        <v/>
      </c>
      <c r="G284" s="5" t="str">
        <f>IFERROR(IF(Loan_Not_Paid*Values_Entered,Interest,""), "")</f>
        <v/>
      </c>
      <c r="H284" s="5" t="str">
        <f>IFERROR(IF(Loan_Not_Paid*Values_Entered,Ending_Balance,""), "")</f>
        <v/>
      </c>
    </row>
    <row r="285" spans="2:8" x14ac:dyDescent="0.15">
      <c r="B285" s="4" t="str">
        <f>IFERROR(IF(Loan_Not_Paid*Values_Entered,Payment_Number,""), "")</f>
        <v/>
      </c>
      <c r="C285" s="3" t="str">
        <f>IFERROR(IF(Loan_Not_Paid*Values_Entered,Payment_Date,""), "")</f>
        <v/>
      </c>
      <c r="D285" s="5" t="str">
        <f>IFERROR(IF(Loan_Not_Paid*Values_Entered,Beginning_Balance,""), "")</f>
        <v/>
      </c>
      <c r="E285" s="5" t="str">
        <f>IFERROR(IF(Loan_Not_Paid*Values_Entered,Monthly_Payment,""), "")</f>
        <v/>
      </c>
      <c r="F285" s="5" t="str">
        <f>IFERROR(IF(Loan_Not_Paid*Values_Entered,Principal,""), "")</f>
        <v/>
      </c>
      <c r="G285" s="5" t="str">
        <f>IFERROR(IF(Loan_Not_Paid*Values_Entered,Interest,""), "")</f>
        <v/>
      </c>
      <c r="H285" s="5" t="str">
        <f>IFERROR(IF(Loan_Not_Paid*Values_Entered,Ending_Balance,""), "")</f>
        <v/>
      </c>
    </row>
    <row r="286" spans="2:8" x14ac:dyDescent="0.15">
      <c r="B286" s="4" t="str">
        <f>IFERROR(IF(Loan_Not_Paid*Values_Entered,Payment_Number,""), "")</f>
        <v/>
      </c>
      <c r="C286" s="3" t="str">
        <f>IFERROR(IF(Loan_Not_Paid*Values_Entered,Payment_Date,""), "")</f>
        <v/>
      </c>
      <c r="D286" s="5" t="str">
        <f>IFERROR(IF(Loan_Not_Paid*Values_Entered,Beginning_Balance,""), "")</f>
        <v/>
      </c>
      <c r="E286" s="5" t="str">
        <f>IFERROR(IF(Loan_Not_Paid*Values_Entered,Monthly_Payment,""), "")</f>
        <v/>
      </c>
      <c r="F286" s="5" t="str">
        <f>IFERROR(IF(Loan_Not_Paid*Values_Entered,Principal,""), "")</f>
        <v/>
      </c>
      <c r="G286" s="5" t="str">
        <f>IFERROR(IF(Loan_Not_Paid*Values_Entered,Interest,""), "")</f>
        <v/>
      </c>
      <c r="H286" s="5" t="str">
        <f>IFERROR(IF(Loan_Not_Paid*Values_Entered,Ending_Balance,""), "")</f>
        <v/>
      </c>
    </row>
    <row r="287" spans="2:8" x14ac:dyDescent="0.15">
      <c r="B287" s="4" t="str">
        <f>IFERROR(IF(Loan_Not_Paid*Values_Entered,Payment_Number,""), "")</f>
        <v/>
      </c>
      <c r="C287" s="3" t="str">
        <f>IFERROR(IF(Loan_Not_Paid*Values_Entered,Payment_Date,""), "")</f>
        <v/>
      </c>
      <c r="D287" s="5" t="str">
        <f>IFERROR(IF(Loan_Not_Paid*Values_Entered,Beginning_Balance,""), "")</f>
        <v/>
      </c>
      <c r="E287" s="5" t="str">
        <f>IFERROR(IF(Loan_Not_Paid*Values_Entered,Monthly_Payment,""), "")</f>
        <v/>
      </c>
      <c r="F287" s="5" t="str">
        <f>IFERROR(IF(Loan_Not_Paid*Values_Entered,Principal,""), "")</f>
        <v/>
      </c>
      <c r="G287" s="5" t="str">
        <f>IFERROR(IF(Loan_Not_Paid*Values_Entered,Interest,""), "")</f>
        <v/>
      </c>
      <c r="H287" s="5" t="str">
        <f>IFERROR(IF(Loan_Not_Paid*Values_Entered,Ending_Balance,""), "")</f>
        <v/>
      </c>
    </row>
    <row r="288" spans="2:8" x14ac:dyDescent="0.15">
      <c r="B288" s="4" t="str">
        <f>IFERROR(IF(Loan_Not_Paid*Values_Entered,Payment_Number,""), "")</f>
        <v/>
      </c>
      <c r="C288" s="3" t="str">
        <f>IFERROR(IF(Loan_Not_Paid*Values_Entered,Payment_Date,""), "")</f>
        <v/>
      </c>
      <c r="D288" s="5" t="str">
        <f>IFERROR(IF(Loan_Not_Paid*Values_Entered,Beginning_Balance,""), "")</f>
        <v/>
      </c>
      <c r="E288" s="5" t="str">
        <f>IFERROR(IF(Loan_Not_Paid*Values_Entered,Monthly_Payment,""), "")</f>
        <v/>
      </c>
      <c r="F288" s="5" t="str">
        <f>IFERROR(IF(Loan_Not_Paid*Values_Entered,Principal,""), "")</f>
        <v/>
      </c>
      <c r="G288" s="5" t="str">
        <f>IFERROR(IF(Loan_Not_Paid*Values_Entered,Interest,""), "")</f>
        <v/>
      </c>
      <c r="H288" s="5" t="str">
        <f>IFERROR(IF(Loan_Not_Paid*Values_Entered,Ending_Balance,""), "")</f>
        <v/>
      </c>
    </row>
    <row r="289" spans="2:8" x14ac:dyDescent="0.15">
      <c r="B289" s="4" t="str">
        <f>IFERROR(IF(Loan_Not_Paid*Values_Entered,Payment_Number,""), "")</f>
        <v/>
      </c>
      <c r="C289" s="3" t="str">
        <f>IFERROR(IF(Loan_Not_Paid*Values_Entered,Payment_Date,""), "")</f>
        <v/>
      </c>
      <c r="D289" s="5" t="str">
        <f>IFERROR(IF(Loan_Not_Paid*Values_Entered,Beginning_Balance,""), "")</f>
        <v/>
      </c>
      <c r="E289" s="5" t="str">
        <f>IFERROR(IF(Loan_Not_Paid*Values_Entered,Monthly_Payment,""), "")</f>
        <v/>
      </c>
      <c r="F289" s="5" t="str">
        <f>IFERROR(IF(Loan_Not_Paid*Values_Entered,Principal,""), "")</f>
        <v/>
      </c>
      <c r="G289" s="5" t="str">
        <f>IFERROR(IF(Loan_Not_Paid*Values_Entered,Interest,""), "")</f>
        <v/>
      </c>
      <c r="H289" s="5" t="str">
        <f>IFERROR(IF(Loan_Not_Paid*Values_Entered,Ending_Balance,""), "")</f>
        <v/>
      </c>
    </row>
    <row r="290" spans="2:8" x14ac:dyDescent="0.15">
      <c r="B290" s="4" t="str">
        <f>IFERROR(IF(Loan_Not_Paid*Values_Entered,Payment_Number,""), "")</f>
        <v/>
      </c>
      <c r="C290" s="3" t="str">
        <f>IFERROR(IF(Loan_Not_Paid*Values_Entered,Payment_Date,""), "")</f>
        <v/>
      </c>
      <c r="D290" s="5" t="str">
        <f>IFERROR(IF(Loan_Not_Paid*Values_Entered,Beginning_Balance,""), "")</f>
        <v/>
      </c>
      <c r="E290" s="5" t="str">
        <f>IFERROR(IF(Loan_Not_Paid*Values_Entered,Monthly_Payment,""), "")</f>
        <v/>
      </c>
      <c r="F290" s="5" t="str">
        <f>IFERROR(IF(Loan_Not_Paid*Values_Entered,Principal,""), "")</f>
        <v/>
      </c>
      <c r="G290" s="5" t="str">
        <f>IFERROR(IF(Loan_Not_Paid*Values_Entered,Interest,""), "")</f>
        <v/>
      </c>
      <c r="H290" s="5" t="str">
        <f>IFERROR(IF(Loan_Not_Paid*Values_Entered,Ending_Balance,""), "")</f>
        <v/>
      </c>
    </row>
    <row r="291" spans="2:8" x14ac:dyDescent="0.15">
      <c r="B291" s="4" t="str">
        <f>IFERROR(IF(Loan_Not_Paid*Values_Entered,Payment_Number,""), "")</f>
        <v/>
      </c>
      <c r="C291" s="3" t="str">
        <f>IFERROR(IF(Loan_Not_Paid*Values_Entered,Payment_Date,""), "")</f>
        <v/>
      </c>
      <c r="D291" s="5" t="str">
        <f>IFERROR(IF(Loan_Not_Paid*Values_Entered,Beginning_Balance,""), "")</f>
        <v/>
      </c>
      <c r="E291" s="5" t="str">
        <f>IFERROR(IF(Loan_Not_Paid*Values_Entered,Monthly_Payment,""), "")</f>
        <v/>
      </c>
      <c r="F291" s="5" t="str">
        <f>IFERROR(IF(Loan_Not_Paid*Values_Entered,Principal,""), "")</f>
        <v/>
      </c>
      <c r="G291" s="5" t="str">
        <f>IFERROR(IF(Loan_Not_Paid*Values_Entered,Interest,""), "")</f>
        <v/>
      </c>
      <c r="H291" s="5" t="str">
        <f>IFERROR(IF(Loan_Not_Paid*Values_Entered,Ending_Balance,""), "")</f>
        <v/>
      </c>
    </row>
    <row r="292" spans="2:8" x14ac:dyDescent="0.15">
      <c r="B292" s="4" t="str">
        <f>IFERROR(IF(Loan_Not_Paid*Values_Entered,Payment_Number,""), "")</f>
        <v/>
      </c>
      <c r="C292" s="3" t="str">
        <f>IFERROR(IF(Loan_Not_Paid*Values_Entered,Payment_Date,""), "")</f>
        <v/>
      </c>
      <c r="D292" s="5" t="str">
        <f>IFERROR(IF(Loan_Not_Paid*Values_Entered,Beginning_Balance,""), "")</f>
        <v/>
      </c>
      <c r="E292" s="5" t="str">
        <f>IFERROR(IF(Loan_Not_Paid*Values_Entered,Monthly_Payment,""), "")</f>
        <v/>
      </c>
      <c r="F292" s="5" t="str">
        <f>IFERROR(IF(Loan_Not_Paid*Values_Entered,Principal,""), "")</f>
        <v/>
      </c>
      <c r="G292" s="5" t="str">
        <f>IFERROR(IF(Loan_Not_Paid*Values_Entered,Interest,""), "")</f>
        <v/>
      </c>
      <c r="H292" s="5" t="str">
        <f>IFERROR(IF(Loan_Not_Paid*Values_Entered,Ending_Balance,""), "")</f>
        <v/>
      </c>
    </row>
    <row r="293" spans="2:8" x14ac:dyDescent="0.15">
      <c r="B293" s="4" t="str">
        <f>IFERROR(IF(Loan_Not_Paid*Values_Entered,Payment_Number,""), "")</f>
        <v/>
      </c>
      <c r="C293" s="3" t="str">
        <f>IFERROR(IF(Loan_Not_Paid*Values_Entered,Payment_Date,""), "")</f>
        <v/>
      </c>
      <c r="D293" s="5" t="str">
        <f>IFERROR(IF(Loan_Not_Paid*Values_Entered,Beginning_Balance,""), "")</f>
        <v/>
      </c>
      <c r="E293" s="5" t="str">
        <f>IFERROR(IF(Loan_Not_Paid*Values_Entered,Monthly_Payment,""), "")</f>
        <v/>
      </c>
      <c r="F293" s="5" t="str">
        <f>IFERROR(IF(Loan_Not_Paid*Values_Entered,Principal,""), "")</f>
        <v/>
      </c>
      <c r="G293" s="5" t="str">
        <f>IFERROR(IF(Loan_Not_Paid*Values_Entered,Interest,""), "")</f>
        <v/>
      </c>
      <c r="H293" s="5" t="str">
        <f>IFERROR(IF(Loan_Not_Paid*Values_Entered,Ending_Balance,""), "")</f>
        <v/>
      </c>
    </row>
    <row r="294" spans="2:8" x14ac:dyDescent="0.15">
      <c r="B294" s="4" t="str">
        <f>IFERROR(IF(Loan_Not_Paid*Values_Entered,Payment_Number,""), "")</f>
        <v/>
      </c>
      <c r="C294" s="3" t="str">
        <f>IFERROR(IF(Loan_Not_Paid*Values_Entered,Payment_Date,""), "")</f>
        <v/>
      </c>
      <c r="D294" s="5" t="str">
        <f>IFERROR(IF(Loan_Not_Paid*Values_Entered,Beginning_Balance,""), "")</f>
        <v/>
      </c>
      <c r="E294" s="5" t="str">
        <f>IFERROR(IF(Loan_Not_Paid*Values_Entered,Monthly_Payment,""), "")</f>
        <v/>
      </c>
      <c r="F294" s="5" t="str">
        <f>IFERROR(IF(Loan_Not_Paid*Values_Entered,Principal,""), "")</f>
        <v/>
      </c>
      <c r="G294" s="5" t="str">
        <f>IFERROR(IF(Loan_Not_Paid*Values_Entered,Interest,""), "")</f>
        <v/>
      </c>
      <c r="H294" s="5" t="str">
        <f>IFERROR(IF(Loan_Not_Paid*Values_Entered,Ending_Balance,""), "")</f>
        <v/>
      </c>
    </row>
    <row r="295" spans="2:8" x14ac:dyDescent="0.15">
      <c r="B295" s="4" t="str">
        <f>IFERROR(IF(Loan_Not_Paid*Values_Entered,Payment_Number,""), "")</f>
        <v/>
      </c>
      <c r="C295" s="3" t="str">
        <f>IFERROR(IF(Loan_Not_Paid*Values_Entered,Payment_Date,""), "")</f>
        <v/>
      </c>
      <c r="D295" s="5" t="str">
        <f>IFERROR(IF(Loan_Not_Paid*Values_Entered,Beginning_Balance,""), "")</f>
        <v/>
      </c>
      <c r="E295" s="5" t="str">
        <f>IFERROR(IF(Loan_Not_Paid*Values_Entered,Monthly_Payment,""), "")</f>
        <v/>
      </c>
      <c r="F295" s="5" t="str">
        <f>IFERROR(IF(Loan_Not_Paid*Values_Entered,Principal,""), "")</f>
        <v/>
      </c>
      <c r="G295" s="5" t="str">
        <f>IFERROR(IF(Loan_Not_Paid*Values_Entered,Interest,""), "")</f>
        <v/>
      </c>
      <c r="H295" s="5" t="str">
        <f>IFERROR(IF(Loan_Not_Paid*Values_Entered,Ending_Balance,""), "")</f>
        <v/>
      </c>
    </row>
    <row r="296" spans="2:8" x14ac:dyDescent="0.15">
      <c r="B296" s="4" t="str">
        <f>IFERROR(IF(Loan_Not_Paid*Values_Entered,Payment_Number,""), "")</f>
        <v/>
      </c>
      <c r="C296" s="3" t="str">
        <f>IFERROR(IF(Loan_Not_Paid*Values_Entered,Payment_Date,""), "")</f>
        <v/>
      </c>
      <c r="D296" s="5" t="str">
        <f>IFERROR(IF(Loan_Not_Paid*Values_Entered,Beginning_Balance,""), "")</f>
        <v/>
      </c>
      <c r="E296" s="5" t="str">
        <f>IFERROR(IF(Loan_Not_Paid*Values_Entered,Monthly_Payment,""), "")</f>
        <v/>
      </c>
      <c r="F296" s="5" t="str">
        <f>IFERROR(IF(Loan_Not_Paid*Values_Entered,Principal,""), "")</f>
        <v/>
      </c>
      <c r="G296" s="5" t="str">
        <f>IFERROR(IF(Loan_Not_Paid*Values_Entered,Interest,""), "")</f>
        <v/>
      </c>
      <c r="H296" s="5" t="str">
        <f>IFERROR(IF(Loan_Not_Paid*Values_Entered,Ending_Balance,""), "")</f>
        <v/>
      </c>
    </row>
    <row r="297" spans="2:8" x14ac:dyDescent="0.15">
      <c r="B297" s="4" t="str">
        <f>IFERROR(IF(Loan_Not_Paid*Values_Entered,Payment_Number,""), "")</f>
        <v/>
      </c>
      <c r="C297" s="3" t="str">
        <f>IFERROR(IF(Loan_Not_Paid*Values_Entered,Payment_Date,""), "")</f>
        <v/>
      </c>
      <c r="D297" s="5" t="str">
        <f>IFERROR(IF(Loan_Not_Paid*Values_Entered,Beginning_Balance,""), "")</f>
        <v/>
      </c>
      <c r="E297" s="5" t="str">
        <f>IFERROR(IF(Loan_Not_Paid*Values_Entered,Monthly_Payment,""), "")</f>
        <v/>
      </c>
      <c r="F297" s="5" t="str">
        <f>IFERROR(IF(Loan_Not_Paid*Values_Entered,Principal,""), "")</f>
        <v/>
      </c>
      <c r="G297" s="5" t="str">
        <f>IFERROR(IF(Loan_Not_Paid*Values_Entered,Interest,""), "")</f>
        <v/>
      </c>
      <c r="H297" s="5" t="str">
        <f>IFERROR(IF(Loan_Not_Paid*Values_Entered,Ending_Balance,""), "")</f>
        <v/>
      </c>
    </row>
    <row r="298" spans="2:8" x14ac:dyDescent="0.15">
      <c r="B298" s="4" t="str">
        <f>IFERROR(IF(Loan_Not_Paid*Values_Entered,Payment_Number,""), "")</f>
        <v/>
      </c>
      <c r="C298" s="3" t="str">
        <f>IFERROR(IF(Loan_Not_Paid*Values_Entered,Payment_Date,""), "")</f>
        <v/>
      </c>
      <c r="D298" s="5" t="str">
        <f>IFERROR(IF(Loan_Not_Paid*Values_Entered,Beginning_Balance,""), "")</f>
        <v/>
      </c>
      <c r="E298" s="5" t="str">
        <f>IFERROR(IF(Loan_Not_Paid*Values_Entered,Monthly_Payment,""), "")</f>
        <v/>
      </c>
      <c r="F298" s="5" t="str">
        <f>IFERROR(IF(Loan_Not_Paid*Values_Entered,Principal,""), "")</f>
        <v/>
      </c>
      <c r="G298" s="5" t="str">
        <f>IFERROR(IF(Loan_Not_Paid*Values_Entered,Interest,""), "")</f>
        <v/>
      </c>
      <c r="H298" s="5" t="str">
        <f>IFERROR(IF(Loan_Not_Paid*Values_Entered,Ending_Balance,""), "")</f>
        <v/>
      </c>
    </row>
    <row r="299" spans="2:8" x14ac:dyDescent="0.15">
      <c r="B299" s="4" t="str">
        <f>IFERROR(IF(Loan_Not_Paid*Values_Entered,Payment_Number,""), "")</f>
        <v/>
      </c>
      <c r="C299" s="3" t="str">
        <f>IFERROR(IF(Loan_Not_Paid*Values_Entered,Payment_Date,""), "")</f>
        <v/>
      </c>
      <c r="D299" s="5" t="str">
        <f>IFERROR(IF(Loan_Not_Paid*Values_Entered,Beginning_Balance,""), "")</f>
        <v/>
      </c>
      <c r="E299" s="5" t="str">
        <f>IFERROR(IF(Loan_Not_Paid*Values_Entered,Monthly_Payment,""), "")</f>
        <v/>
      </c>
      <c r="F299" s="5" t="str">
        <f>IFERROR(IF(Loan_Not_Paid*Values_Entered,Principal,""), "")</f>
        <v/>
      </c>
      <c r="G299" s="5" t="str">
        <f>IFERROR(IF(Loan_Not_Paid*Values_Entered,Interest,""), "")</f>
        <v/>
      </c>
      <c r="H299" s="5" t="str">
        <f>IFERROR(IF(Loan_Not_Paid*Values_Entered,Ending_Balance,""), "")</f>
        <v/>
      </c>
    </row>
    <row r="300" spans="2:8" x14ac:dyDescent="0.15">
      <c r="B300" s="4" t="str">
        <f>IFERROR(IF(Loan_Not_Paid*Values_Entered,Payment_Number,""), "")</f>
        <v/>
      </c>
      <c r="C300" s="3" t="str">
        <f>IFERROR(IF(Loan_Not_Paid*Values_Entered,Payment_Date,""), "")</f>
        <v/>
      </c>
      <c r="D300" s="5" t="str">
        <f>IFERROR(IF(Loan_Not_Paid*Values_Entered,Beginning_Balance,""), "")</f>
        <v/>
      </c>
      <c r="E300" s="5" t="str">
        <f>IFERROR(IF(Loan_Not_Paid*Values_Entered,Monthly_Payment,""), "")</f>
        <v/>
      </c>
      <c r="F300" s="5" t="str">
        <f>IFERROR(IF(Loan_Not_Paid*Values_Entered,Principal,""), "")</f>
        <v/>
      </c>
      <c r="G300" s="5" t="str">
        <f>IFERROR(IF(Loan_Not_Paid*Values_Entered,Interest,""), "")</f>
        <v/>
      </c>
      <c r="H300" s="5" t="str">
        <f>IFERROR(IF(Loan_Not_Paid*Values_Entered,Ending_Balance,""), "")</f>
        <v/>
      </c>
    </row>
    <row r="301" spans="2:8" x14ac:dyDescent="0.15">
      <c r="B301" s="4" t="str">
        <f>IFERROR(IF(Loan_Not_Paid*Values_Entered,Payment_Number,""), "")</f>
        <v/>
      </c>
      <c r="C301" s="3" t="str">
        <f>IFERROR(IF(Loan_Not_Paid*Values_Entered,Payment_Date,""), "")</f>
        <v/>
      </c>
      <c r="D301" s="5" t="str">
        <f>IFERROR(IF(Loan_Not_Paid*Values_Entered,Beginning_Balance,""), "")</f>
        <v/>
      </c>
      <c r="E301" s="5" t="str">
        <f>IFERROR(IF(Loan_Not_Paid*Values_Entered,Monthly_Payment,""), "")</f>
        <v/>
      </c>
      <c r="F301" s="5" t="str">
        <f>IFERROR(IF(Loan_Not_Paid*Values_Entered,Principal,""), "")</f>
        <v/>
      </c>
      <c r="G301" s="5" t="str">
        <f>IFERROR(IF(Loan_Not_Paid*Values_Entered,Interest,""), "")</f>
        <v/>
      </c>
      <c r="H301" s="5" t="str">
        <f>IFERROR(IF(Loan_Not_Paid*Values_Entered,Ending_Balance,""), "")</f>
        <v/>
      </c>
    </row>
    <row r="302" spans="2:8" x14ac:dyDescent="0.15">
      <c r="B302" s="4" t="str">
        <f>IFERROR(IF(Loan_Not_Paid*Values_Entered,Payment_Number,""), "")</f>
        <v/>
      </c>
      <c r="C302" s="3" t="str">
        <f>IFERROR(IF(Loan_Not_Paid*Values_Entered,Payment_Date,""), "")</f>
        <v/>
      </c>
      <c r="D302" s="5" t="str">
        <f>IFERROR(IF(Loan_Not_Paid*Values_Entered,Beginning_Balance,""), "")</f>
        <v/>
      </c>
      <c r="E302" s="5" t="str">
        <f>IFERROR(IF(Loan_Not_Paid*Values_Entered,Monthly_Payment,""), "")</f>
        <v/>
      </c>
      <c r="F302" s="5" t="str">
        <f>IFERROR(IF(Loan_Not_Paid*Values_Entered,Principal,""), "")</f>
        <v/>
      </c>
      <c r="G302" s="5" t="str">
        <f>IFERROR(IF(Loan_Not_Paid*Values_Entered,Interest,""), "")</f>
        <v/>
      </c>
      <c r="H302" s="5" t="str">
        <f>IFERROR(IF(Loan_Not_Paid*Values_Entered,Ending_Balance,""), "")</f>
        <v/>
      </c>
    </row>
    <row r="303" spans="2:8" x14ac:dyDescent="0.15">
      <c r="B303" s="4" t="str">
        <f>IFERROR(IF(Loan_Not_Paid*Values_Entered,Payment_Number,""), "")</f>
        <v/>
      </c>
      <c r="C303" s="3" t="str">
        <f>IFERROR(IF(Loan_Not_Paid*Values_Entered,Payment_Date,""), "")</f>
        <v/>
      </c>
      <c r="D303" s="5" t="str">
        <f>IFERROR(IF(Loan_Not_Paid*Values_Entered,Beginning_Balance,""), "")</f>
        <v/>
      </c>
      <c r="E303" s="5" t="str">
        <f>IFERROR(IF(Loan_Not_Paid*Values_Entered,Monthly_Payment,""), "")</f>
        <v/>
      </c>
      <c r="F303" s="5" t="str">
        <f>IFERROR(IF(Loan_Not_Paid*Values_Entered,Principal,""), "")</f>
        <v/>
      </c>
      <c r="G303" s="5" t="str">
        <f>IFERROR(IF(Loan_Not_Paid*Values_Entered,Interest,""), "")</f>
        <v/>
      </c>
      <c r="H303" s="5" t="str">
        <f>IFERROR(IF(Loan_Not_Paid*Values_Entered,Ending_Balance,""), "")</f>
        <v/>
      </c>
    </row>
    <row r="304" spans="2:8" x14ac:dyDescent="0.15">
      <c r="B304" s="4" t="str">
        <f>IFERROR(IF(Loan_Not_Paid*Values_Entered,Payment_Number,""), "")</f>
        <v/>
      </c>
      <c r="C304" s="3" t="str">
        <f>IFERROR(IF(Loan_Not_Paid*Values_Entered,Payment_Date,""), "")</f>
        <v/>
      </c>
      <c r="D304" s="5" t="str">
        <f>IFERROR(IF(Loan_Not_Paid*Values_Entered,Beginning_Balance,""), "")</f>
        <v/>
      </c>
      <c r="E304" s="5" t="str">
        <f>IFERROR(IF(Loan_Not_Paid*Values_Entered,Monthly_Payment,""), "")</f>
        <v/>
      </c>
      <c r="F304" s="5" t="str">
        <f>IFERROR(IF(Loan_Not_Paid*Values_Entered,Principal,""), "")</f>
        <v/>
      </c>
      <c r="G304" s="5" t="str">
        <f>IFERROR(IF(Loan_Not_Paid*Values_Entered,Interest,""), "")</f>
        <v/>
      </c>
      <c r="H304" s="5" t="str">
        <f>IFERROR(IF(Loan_Not_Paid*Values_Entered,Ending_Balance,""), "")</f>
        <v/>
      </c>
    </row>
    <row r="305" spans="2:8" x14ac:dyDescent="0.15">
      <c r="B305" s="4" t="str">
        <f>IFERROR(IF(Loan_Not_Paid*Values_Entered,Payment_Number,""), "")</f>
        <v/>
      </c>
      <c r="C305" s="3" t="str">
        <f>IFERROR(IF(Loan_Not_Paid*Values_Entered,Payment_Date,""), "")</f>
        <v/>
      </c>
      <c r="D305" s="5" t="str">
        <f>IFERROR(IF(Loan_Not_Paid*Values_Entered,Beginning_Balance,""), "")</f>
        <v/>
      </c>
      <c r="E305" s="5" t="str">
        <f>IFERROR(IF(Loan_Not_Paid*Values_Entered,Monthly_Payment,""), "")</f>
        <v/>
      </c>
      <c r="F305" s="5" t="str">
        <f>IFERROR(IF(Loan_Not_Paid*Values_Entered,Principal,""), "")</f>
        <v/>
      </c>
      <c r="G305" s="5" t="str">
        <f>IFERROR(IF(Loan_Not_Paid*Values_Entered,Interest,""), "")</f>
        <v/>
      </c>
      <c r="H305" s="5" t="str">
        <f>IFERROR(IF(Loan_Not_Paid*Values_Entered,Ending_Balance,""), "")</f>
        <v/>
      </c>
    </row>
    <row r="306" spans="2:8" x14ac:dyDescent="0.15">
      <c r="B306" s="4" t="str">
        <f>IFERROR(IF(Loan_Not_Paid*Values_Entered,Payment_Number,""), "")</f>
        <v/>
      </c>
      <c r="C306" s="3" t="str">
        <f>IFERROR(IF(Loan_Not_Paid*Values_Entered,Payment_Date,""), "")</f>
        <v/>
      </c>
      <c r="D306" s="5" t="str">
        <f>IFERROR(IF(Loan_Not_Paid*Values_Entered,Beginning_Balance,""), "")</f>
        <v/>
      </c>
      <c r="E306" s="5" t="str">
        <f>IFERROR(IF(Loan_Not_Paid*Values_Entered,Monthly_Payment,""), "")</f>
        <v/>
      </c>
      <c r="F306" s="5" t="str">
        <f>IFERROR(IF(Loan_Not_Paid*Values_Entered,Principal,""), "")</f>
        <v/>
      </c>
      <c r="G306" s="5" t="str">
        <f>IFERROR(IF(Loan_Not_Paid*Values_Entered,Interest,""), "")</f>
        <v/>
      </c>
      <c r="H306" s="5" t="str">
        <f>IFERROR(IF(Loan_Not_Paid*Values_Entered,Ending_Balance,""), "")</f>
        <v/>
      </c>
    </row>
    <row r="307" spans="2:8" x14ac:dyDescent="0.15">
      <c r="B307" s="4" t="str">
        <f>IFERROR(IF(Loan_Not_Paid*Values_Entered,Payment_Number,""), "")</f>
        <v/>
      </c>
      <c r="C307" s="3" t="str">
        <f>IFERROR(IF(Loan_Not_Paid*Values_Entered,Payment_Date,""), "")</f>
        <v/>
      </c>
      <c r="D307" s="5" t="str">
        <f>IFERROR(IF(Loan_Not_Paid*Values_Entered,Beginning_Balance,""), "")</f>
        <v/>
      </c>
      <c r="E307" s="5" t="str">
        <f>IFERROR(IF(Loan_Not_Paid*Values_Entered,Monthly_Payment,""), "")</f>
        <v/>
      </c>
      <c r="F307" s="5" t="str">
        <f>IFERROR(IF(Loan_Not_Paid*Values_Entered,Principal,""), "")</f>
        <v/>
      </c>
      <c r="G307" s="5" t="str">
        <f>IFERROR(IF(Loan_Not_Paid*Values_Entered,Interest,""), "")</f>
        <v/>
      </c>
      <c r="H307" s="5" t="str">
        <f>IFERROR(IF(Loan_Not_Paid*Values_Entered,Ending_Balance,""), "")</f>
        <v/>
      </c>
    </row>
    <row r="308" spans="2:8" x14ac:dyDescent="0.15">
      <c r="B308" s="4" t="str">
        <f>IFERROR(IF(Loan_Not_Paid*Values_Entered,Payment_Number,""), "")</f>
        <v/>
      </c>
      <c r="C308" s="3" t="str">
        <f>IFERROR(IF(Loan_Not_Paid*Values_Entered,Payment_Date,""), "")</f>
        <v/>
      </c>
      <c r="D308" s="5" t="str">
        <f>IFERROR(IF(Loan_Not_Paid*Values_Entered,Beginning_Balance,""), "")</f>
        <v/>
      </c>
      <c r="E308" s="5" t="str">
        <f>IFERROR(IF(Loan_Not_Paid*Values_Entered,Monthly_Payment,""), "")</f>
        <v/>
      </c>
      <c r="F308" s="5" t="str">
        <f>IFERROR(IF(Loan_Not_Paid*Values_Entered,Principal,""), "")</f>
        <v/>
      </c>
      <c r="G308" s="5" t="str">
        <f>IFERROR(IF(Loan_Not_Paid*Values_Entered,Interest,""), "")</f>
        <v/>
      </c>
      <c r="H308" s="5" t="str">
        <f>IFERROR(IF(Loan_Not_Paid*Values_Entered,Ending_Balance,""), "")</f>
        <v/>
      </c>
    </row>
    <row r="309" spans="2:8" x14ac:dyDescent="0.15">
      <c r="B309" s="4" t="str">
        <f>IFERROR(IF(Loan_Not_Paid*Values_Entered,Payment_Number,""), "")</f>
        <v/>
      </c>
      <c r="C309" s="3" t="str">
        <f>IFERROR(IF(Loan_Not_Paid*Values_Entered,Payment_Date,""), "")</f>
        <v/>
      </c>
      <c r="D309" s="5" t="str">
        <f>IFERROR(IF(Loan_Not_Paid*Values_Entered,Beginning_Balance,""), "")</f>
        <v/>
      </c>
      <c r="E309" s="5" t="str">
        <f>IFERROR(IF(Loan_Not_Paid*Values_Entered,Monthly_Payment,""), "")</f>
        <v/>
      </c>
      <c r="F309" s="5" t="str">
        <f>IFERROR(IF(Loan_Not_Paid*Values_Entered,Principal,""), "")</f>
        <v/>
      </c>
      <c r="G309" s="5" t="str">
        <f>IFERROR(IF(Loan_Not_Paid*Values_Entered,Interest,""), "")</f>
        <v/>
      </c>
      <c r="H309" s="5" t="str">
        <f>IFERROR(IF(Loan_Not_Paid*Values_Entered,Ending_Balance,""), "")</f>
        <v/>
      </c>
    </row>
    <row r="310" spans="2:8" x14ac:dyDescent="0.15">
      <c r="B310" s="4" t="str">
        <f>IFERROR(IF(Loan_Not_Paid*Values_Entered,Payment_Number,""), "")</f>
        <v/>
      </c>
      <c r="C310" s="3" t="str">
        <f>IFERROR(IF(Loan_Not_Paid*Values_Entered,Payment_Date,""), "")</f>
        <v/>
      </c>
      <c r="D310" s="5" t="str">
        <f>IFERROR(IF(Loan_Not_Paid*Values_Entered,Beginning_Balance,""), "")</f>
        <v/>
      </c>
      <c r="E310" s="5" t="str">
        <f>IFERROR(IF(Loan_Not_Paid*Values_Entered,Monthly_Payment,""), "")</f>
        <v/>
      </c>
      <c r="F310" s="5" t="str">
        <f>IFERROR(IF(Loan_Not_Paid*Values_Entered,Principal,""), "")</f>
        <v/>
      </c>
      <c r="G310" s="5" t="str">
        <f>IFERROR(IF(Loan_Not_Paid*Values_Entered,Interest,""), "")</f>
        <v/>
      </c>
      <c r="H310" s="5" t="str">
        <f>IFERROR(IF(Loan_Not_Paid*Values_Entered,Ending_Balance,""), "")</f>
        <v/>
      </c>
    </row>
    <row r="311" spans="2:8" x14ac:dyDescent="0.15">
      <c r="B311" s="4" t="str">
        <f>IFERROR(IF(Loan_Not_Paid*Values_Entered,Payment_Number,""), "")</f>
        <v/>
      </c>
      <c r="C311" s="3" t="str">
        <f>IFERROR(IF(Loan_Not_Paid*Values_Entered,Payment_Date,""), "")</f>
        <v/>
      </c>
      <c r="D311" s="5" t="str">
        <f>IFERROR(IF(Loan_Not_Paid*Values_Entered,Beginning_Balance,""), "")</f>
        <v/>
      </c>
      <c r="E311" s="5" t="str">
        <f>IFERROR(IF(Loan_Not_Paid*Values_Entered,Monthly_Payment,""), "")</f>
        <v/>
      </c>
      <c r="F311" s="5" t="str">
        <f>IFERROR(IF(Loan_Not_Paid*Values_Entered,Principal,""), "")</f>
        <v/>
      </c>
      <c r="G311" s="5" t="str">
        <f>IFERROR(IF(Loan_Not_Paid*Values_Entered,Interest,""), "")</f>
        <v/>
      </c>
      <c r="H311" s="5" t="str">
        <f>IFERROR(IF(Loan_Not_Paid*Values_Entered,Ending_Balance,""), "")</f>
        <v/>
      </c>
    </row>
    <row r="312" spans="2:8" x14ac:dyDescent="0.15">
      <c r="B312" s="4" t="str">
        <f>IFERROR(IF(Loan_Not_Paid*Values_Entered,Payment_Number,""), "")</f>
        <v/>
      </c>
      <c r="C312" s="3" t="str">
        <f>IFERROR(IF(Loan_Not_Paid*Values_Entered,Payment_Date,""), "")</f>
        <v/>
      </c>
      <c r="D312" s="5" t="str">
        <f>IFERROR(IF(Loan_Not_Paid*Values_Entered,Beginning_Balance,""), "")</f>
        <v/>
      </c>
      <c r="E312" s="5" t="str">
        <f>IFERROR(IF(Loan_Not_Paid*Values_Entered,Monthly_Payment,""), "")</f>
        <v/>
      </c>
      <c r="F312" s="5" t="str">
        <f>IFERROR(IF(Loan_Not_Paid*Values_Entered,Principal,""), "")</f>
        <v/>
      </c>
      <c r="G312" s="5" t="str">
        <f>IFERROR(IF(Loan_Not_Paid*Values_Entered,Interest,""), "")</f>
        <v/>
      </c>
      <c r="H312" s="5" t="str">
        <f>IFERROR(IF(Loan_Not_Paid*Values_Entered,Ending_Balance,""), "")</f>
        <v/>
      </c>
    </row>
    <row r="313" spans="2:8" x14ac:dyDescent="0.15">
      <c r="B313" s="4" t="str">
        <f>IFERROR(IF(Loan_Not_Paid*Values_Entered,Payment_Number,""), "")</f>
        <v/>
      </c>
      <c r="C313" s="3" t="str">
        <f>IFERROR(IF(Loan_Not_Paid*Values_Entered,Payment_Date,""), "")</f>
        <v/>
      </c>
      <c r="D313" s="5" t="str">
        <f>IFERROR(IF(Loan_Not_Paid*Values_Entered,Beginning_Balance,""), "")</f>
        <v/>
      </c>
      <c r="E313" s="5" t="str">
        <f>IFERROR(IF(Loan_Not_Paid*Values_Entered,Monthly_Payment,""), "")</f>
        <v/>
      </c>
      <c r="F313" s="5" t="str">
        <f>IFERROR(IF(Loan_Not_Paid*Values_Entered,Principal,""), "")</f>
        <v/>
      </c>
      <c r="G313" s="5" t="str">
        <f>IFERROR(IF(Loan_Not_Paid*Values_Entered,Interest,""), "")</f>
        <v/>
      </c>
      <c r="H313" s="5" t="str">
        <f>IFERROR(IF(Loan_Not_Paid*Values_Entered,Ending_Balance,""), "")</f>
        <v/>
      </c>
    </row>
    <row r="314" spans="2:8" x14ac:dyDescent="0.15">
      <c r="B314" s="4" t="str">
        <f>IFERROR(IF(Loan_Not_Paid*Values_Entered,Payment_Number,""), "")</f>
        <v/>
      </c>
      <c r="C314" s="3" t="str">
        <f>IFERROR(IF(Loan_Not_Paid*Values_Entered,Payment_Date,""), "")</f>
        <v/>
      </c>
      <c r="D314" s="5" t="str">
        <f>IFERROR(IF(Loan_Not_Paid*Values_Entered,Beginning_Balance,""), "")</f>
        <v/>
      </c>
      <c r="E314" s="5" t="str">
        <f>IFERROR(IF(Loan_Not_Paid*Values_Entered,Monthly_Payment,""), "")</f>
        <v/>
      </c>
      <c r="F314" s="5" t="str">
        <f>IFERROR(IF(Loan_Not_Paid*Values_Entered,Principal,""), "")</f>
        <v/>
      </c>
      <c r="G314" s="5" t="str">
        <f>IFERROR(IF(Loan_Not_Paid*Values_Entered,Interest,""), "")</f>
        <v/>
      </c>
      <c r="H314" s="5" t="str">
        <f>IFERROR(IF(Loan_Not_Paid*Values_Entered,Ending_Balance,""), "")</f>
        <v/>
      </c>
    </row>
    <row r="315" spans="2:8" x14ac:dyDescent="0.15">
      <c r="B315" s="4" t="str">
        <f>IFERROR(IF(Loan_Not_Paid*Values_Entered,Payment_Number,""), "")</f>
        <v/>
      </c>
      <c r="C315" s="3" t="str">
        <f>IFERROR(IF(Loan_Not_Paid*Values_Entered,Payment_Date,""), "")</f>
        <v/>
      </c>
      <c r="D315" s="5" t="str">
        <f>IFERROR(IF(Loan_Not_Paid*Values_Entered,Beginning_Balance,""), "")</f>
        <v/>
      </c>
      <c r="E315" s="5" t="str">
        <f>IFERROR(IF(Loan_Not_Paid*Values_Entered,Monthly_Payment,""), "")</f>
        <v/>
      </c>
      <c r="F315" s="5" t="str">
        <f>IFERROR(IF(Loan_Not_Paid*Values_Entered,Principal,""), "")</f>
        <v/>
      </c>
      <c r="G315" s="5" t="str">
        <f>IFERROR(IF(Loan_Not_Paid*Values_Entered,Interest,""), "")</f>
        <v/>
      </c>
      <c r="H315" s="5" t="str">
        <f>IFERROR(IF(Loan_Not_Paid*Values_Entered,Ending_Balance,""), "")</f>
        <v/>
      </c>
    </row>
    <row r="316" spans="2:8" x14ac:dyDescent="0.15">
      <c r="B316" s="4" t="str">
        <f>IFERROR(IF(Loan_Not_Paid*Values_Entered,Payment_Number,""), "")</f>
        <v/>
      </c>
      <c r="C316" s="3" t="str">
        <f>IFERROR(IF(Loan_Not_Paid*Values_Entered,Payment_Date,""), "")</f>
        <v/>
      </c>
      <c r="D316" s="5" t="str">
        <f>IFERROR(IF(Loan_Not_Paid*Values_Entered,Beginning_Balance,""), "")</f>
        <v/>
      </c>
      <c r="E316" s="5" t="str">
        <f>IFERROR(IF(Loan_Not_Paid*Values_Entered,Monthly_Payment,""), "")</f>
        <v/>
      </c>
      <c r="F316" s="5" t="str">
        <f>IFERROR(IF(Loan_Not_Paid*Values_Entered,Principal,""), "")</f>
        <v/>
      </c>
      <c r="G316" s="5" t="str">
        <f>IFERROR(IF(Loan_Not_Paid*Values_Entered,Interest,""), "")</f>
        <v/>
      </c>
      <c r="H316" s="5" t="str">
        <f>IFERROR(IF(Loan_Not_Paid*Values_Entered,Ending_Balance,""), "")</f>
        <v/>
      </c>
    </row>
    <row r="317" spans="2:8" x14ac:dyDescent="0.15">
      <c r="B317" s="4" t="str">
        <f>IFERROR(IF(Loan_Not_Paid*Values_Entered,Payment_Number,""), "")</f>
        <v/>
      </c>
      <c r="C317" s="3" t="str">
        <f>IFERROR(IF(Loan_Not_Paid*Values_Entered,Payment_Date,""), "")</f>
        <v/>
      </c>
      <c r="D317" s="5" t="str">
        <f>IFERROR(IF(Loan_Not_Paid*Values_Entered,Beginning_Balance,""), "")</f>
        <v/>
      </c>
      <c r="E317" s="5" t="str">
        <f>IFERROR(IF(Loan_Not_Paid*Values_Entered,Monthly_Payment,""), "")</f>
        <v/>
      </c>
      <c r="F317" s="5" t="str">
        <f>IFERROR(IF(Loan_Not_Paid*Values_Entered,Principal,""), "")</f>
        <v/>
      </c>
      <c r="G317" s="5" t="str">
        <f>IFERROR(IF(Loan_Not_Paid*Values_Entered,Interest,""), "")</f>
        <v/>
      </c>
      <c r="H317" s="5" t="str">
        <f>IFERROR(IF(Loan_Not_Paid*Values_Entered,Ending_Balance,""), "")</f>
        <v/>
      </c>
    </row>
    <row r="318" spans="2:8" x14ac:dyDescent="0.15">
      <c r="B318" s="4" t="str">
        <f>IFERROR(IF(Loan_Not_Paid*Values_Entered,Payment_Number,""), "")</f>
        <v/>
      </c>
      <c r="C318" s="3" t="str">
        <f>IFERROR(IF(Loan_Not_Paid*Values_Entered,Payment_Date,""), "")</f>
        <v/>
      </c>
      <c r="D318" s="5" t="str">
        <f>IFERROR(IF(Loan_Not_Paid*Values_Entered,Beginning_Balance,""), "")</f>
        <v/>
      </c>
      <c r="E318" s="5" t="str">
        <f>IFERROR(IF(Loan_Not_Paid*Values_Entered,Monthly_Payment,""), "")</f>
        <v/>
      </c>
      <c r="F318" s="5" t="str">
        <f>IFERROR(IF(Loan_Not_Paid*Values_Entered,Principal,""), "")</f>
        <v/>
      </c>
      <c r="G318" s="5" t="str">
        <f>IFERROR(IF(Loan_Not_Paid*Values_Entered,Interest,""), "")</f>
        <v/>
      </c>
      <c r="H318" s="5" t="str">
        <f>IFERROR(IF(Loan_Not_Paid*Values_Entered,Ending_Balance,""), "")</f>
        <v/>
      </c>
    </row>
    <row r="319" spans="2:8" x14ac:dyDescent="0.15">
      <c r="B319" s="4" t="str">
        <f>IFERROR(IF(Loan_Not_Paid*Values_Entered,Payment_Number,""), "")</f>
        <v/>
      </c>
      <c r="C319" s="3" t="str">
        <f>IFERROR(IF(Loan_Not_Paid*Values_Entered,Payment_Date,""), "")</f>
        <v/>
      </c>
      <c r="D319" s="5" t="str">
        <f>IFERROR(IF(Loan_Not_Paid*Values_Entered,Beginning_Balance,""), "")</f>
        <v/>
      </c>
      <c r="E319" s="5" t="str">
        <f>IFERROR(IF(Loan_Not_Paid*Values_Entered,Monthly_Payment,""), "")</f>
        <v/>
      </c>
      <c r="F319" s="5" t="str">
        <f>IFERROR(IF(Loan_Not_Paid*Values_Entered,Principal,""), "")</f>
        <v/>
      </c>
      <c r="G319" s="5" t="str">
        <f>IFERROR(IF(Loan_Not_Paid*Values_Entered,Interest,""), "")</f>
        <v/>
      </c>
      <c r="H319" s="5" t="str">
        <f>IFERROR(IF(Loan_Not_Paid*Values_Entered,Ending_Balance,""), "")</f>
        <v/>
      </c>
    </row>
    <row r="320" spans="2:8" x14ac:dyDescent="0.15">
      <c r="B320" s="4" t="str">
        <f>IFERROR(IF(Loan_Not_Paid*Values_Entered,Payment_Number,""), "")</f>
        <v/>
      </c>
      <c r="C320" s="3" t="str">
        <f>IFERROR(IF(Loan_Not_Paid*Values_Entered,Payment_Date,""), "")</f>
        <v/>
      </c>
      <c r="D320" s="5" t="str">
        <f>IFERROR(IF(Loan_Not_Paid*Values_Entered,Beginning_Balance,""), "")</f>
        <v/>
      </c>
      <c r="E320" s="5" t="str">
        <f>IFERROR(IF(Loan_Not_Paid*Values_Entered,Monthly_Payment,""), "")</f>
        <v/>
      </c>
      <c r="F320" s="5" t="str">
        <f>IFERROR(IF(Loan_Not_Paid*Values_Entered,Principal,""), "")</f>
        <v/>
      </c>
      <c r="G320" s="5" t="str">
        <f>IFERROR(IF(Loan_Not_Paid*Values_Entered,Interest,""), "")</f>
        <v/>
      </c>
      <c r="H320" s="5" t="str">
        <f>IFERROR(IF(Loan_Not_Paid*Values_Entered,Ending_Balance,""), "")</f>
        <v/>
      </c>
    </row>
    <row r="321" spans="2:8" x14ac:dyDescent="0.15">
      <c r="B321" s="4" t="str">
        <f>IFERROR(IF(Loan_Not_Paid*Values_Entered,Payment_Number,""), "")</f>
        <v/>
      </c>
      <c r="C321" s="3" t="str">
        <f>IFERROR(IF(Loan_Not_Paid*Values_Entered,Payment_Date,""), "")</f>
        <v/>
      </c>
      <c r="D321" s="5" t="str">
        <f>IFERROR(IF(Loan_Not_Paid*Values_Entered,Beginning_Balance,""), "")</f>
        <v/>
      </c>
      <c r="E321" s="5" t="str">
        <f>IFERROR(IF(Loan_Not_Paid*Values_Entered,Monthly_Payment,""), "")</f>
        <v/>
      </c>
      <c r="F321" s="5" t="str">
        <f>IFERROR(IF(Loan_Not_Paid*Values_Entered,Principal,""), "")</f>
        <v/>
      </c>
      <c r="G321" s="5" t="str">
        <f>IFERROR(IF(Loan_Not_Paid*Values_Entered,Interest,""), "")</f>
        <v/>
      </c>
      <c r="H321" s="5" t="str">
        <f>IFERROR(IF(Loan_Not_Paid*Values_Entered,Ending_Balance,""), "")</f>
        <v/>
      </c>
    </row>
    <row r="322" spans="2:8" x14ac:dyDescent="0.15">
      <c r="B322" s="4" t="str">
        <f>IFERROR(IF(Loan_Not_Paid*Values_Entered,Payment_Number,""), "")</f>
        <v/>
      </c>
      <c r="C322" s="3" t="str">
        <f>IFERROR(IF(Loan_Not_Paid*Values_Entered,Payment_Date,""), "")</f>
        <v/>
      </c>
      <c r="D322" s="5" t="str">
        <f>IFERROR(IF(Loan_Not_Paid*Values_Entered,Beginning_Balance,""), "")</f>
        <v/>
      </c>
      <c r="E322" s="5" t="str">
        <f>IFERROR(IF(Loan_Not_Paid*Values_Entered,Monthly_Payment,""), "")</f>
        <v/>
      </c>
      <c r="F322" s="5" t="str">
        <f>IFERROR(IF(Loan_Not_Paid*Values_Entered,Principal,""), "")</f>
        <v/>
      </c>
      <c r="G322" s="5" t="str">
        <f>IFERROR(IF(Loan_Not_Paid*Values_Entered,Interest,""), "")</f>
        <v/>
      </c>
      <c r="H322" s="5" t="str">
        <f>IFERROR(IF(Loan_Not_Paid*Values_Entered,Ending_Balance,""), "")</f>
        <v/>
      </c>
    </row>
    <row r="323" spans="2:8" x14ac:dyDescent="0.15">
      <c r="B323" s="4" t="str">
        <f>IFERROR(IF(Loan_Not_Paid*Values_Entered,Payment_Number,""), "")</f>
        <v/>
      </c>
      <c r="C323" s="3" t="str">
        <f>IFERROR(IF(Loan_Not_Paid*Values_Entered,Payment_Date,""), "")</f>
        <v/>
      </c>
      <c r="D323" s="5" t="str">
        <f>IFERROR(IF(Loan_Not_Paid*Values_Entered,Beginning_Balance,""), "")</f>
        <v/>
      </c>
      <c r="E323" s="5" t="str">
        <f>IFERROR(IF(Loan_Not_Paid*Values_Entered,Monthly_Payment,""), "")</f>
        <v/>
      </c>
      <c r="F323" s="5" t="str">
        <f>IFERROR(IF(Loan_Not_Paid*Values_Entered,Principal,""), "")</f>
        <v/>
      </c>
      <c r="G323" s="5" t="str">
        <f>IFERROR(IF(Loan_Not_Paid*Values_Entered,Interest,""), "")</f>
        <v/>
      </c>
      <c r="H323" s="5" t="str">
        <f>IFERROR(IF(Loan_Not_Paid*Values_Entered,Ending_Balance,""), "")</f>
        <v/>
      </c>
    </row>
    <row r="324" spans="2:8" x14ac:dyDescent="0.15">
      <c r="B324" s="4" t="str">
        <f>IFERROR(IF(Loan_Not_Paid*Values_Entered,Payment_Number,""), "")</f>
        <v/>
      </c>
      <c r="C324" s="3" t="str">
        <f>IFERROR(IF(Loan_Not_Paid*Values_Entered,Payment_Date,""), "")</f>
        <v/>
      </c>
      <c r="D324" s="5" t="str">
        <f>IFERROR(IF(Loan_Not_Paid*Values_Entered,Beginning_Balance,""), "")</f>
        <v/>
      </c>
      <c r="E324" s="5" t="str">
        <f>IFERROR(IF(Loan_Not_Paid*Values_Entered,Monthly_Payment,""), "")</f>
        <v/>
      </c>
      <c r="F324" s="5" t="str">
        <f>IFERROR(IF(Loan_Not_Paid*Values_Entered,Principal,""), "")</f>
        <v/>
      </c>
      <c r="G324" s="5" t="str">
        <f>IFERROR(IF(Loan_Not_Paid*Values_Entered,Interest,""), "")</f>
        <v/>
      </c>
      <c r="H324" s="5" t="str">
        <f>IFERROR(IF(Loan_Not_Paid*Values_Entered,Ending_Balance,""), "")</f>
        <v/>
      </c>
    </row>
    <row r="325" spans="2:8" x14ac:dyDescent="0.15">
      <c r="B325" s="4" t="str">
        <f>IFERROR(IF(Loan_Not_Paid*Values_Entered,Payment_Number,""), "")</f>
        <v/>
      </c>
      <c r="C325" s="3" t="str">
        <f>IFERROR(IF(Loan_Not_Paid*Values_Entered,Payment_Date,""), "")</f>
        <v/>
      </c>
      <c r="D325" s="5" t="str">
        <f>IFERROR(IF(Loan_Not_Paid*Values_Entered,Beginning_Balance,""), "")</f>
        <v/>
      </c>
      <c r="E325" s="5" t="str">
        <f>IFERROR(IF(Loan_Not_Paid*Values_Entered,Monthly_Payment,""), "")</f>
        <v/>
      </c>
      <c r="F325" s="5" t="str">
        <f>IFERROR(IF(Loan_Not_Paid*Values_Entered,Principal,""), "")</f>
        <v/>
      </c>
      <c r="G325" s="5" t="str">
        <f>IFERROR(IF(Loan_Not_Paid*Values_Entered,Interest,""), "")</f>
        <v/>
      </c>
      <c r="H325" s="5" t="str">
        <f>IFERROR(IF(Loan_Not_Paid*Values_Entered,Ending_Balance,""), "")</f>
        <v/>
      </c>
    </row>
    <row r="326" spans="2:8" x14ac:dyDescent="0.15">
      <c r="B326" s="4" t="str">
        <f>IFERROR(IF(Loan_Not_Paid*Values_Entered,Payment_Number,""), "")</f>
        <v/>
      </c>
      <c r="C326" s="3" t="str">
        <f>IFERROR(IF(Loan_Not_Paid*Values_Entered,Payment_Date,""), "")</f>
        <v/>
      </c>
      <c r="D326" s="5" t="str">
        <f>IFERROR(IF(Loan_Not_Paid*Values_Entered,Beginning_Balance,""), "")</f>
        <v/>
      </c>
      <c r="E326" s="5" t="str">
        <f>IFERROR(IF(Loan_Not_Paid*Values_Entered,Monthly_Payment,""), "")</f>
        <v/>
      </c>
      <c r="F326" s="5" t="str">
        <f>IFERROR(IF(Loan_Not_Paid*Values_Entered,Principal,""), "")</f>
        <v/>
      </c>
      <c r="G326" s="5" t="str">
        <f>IFERROR(IF(Loan_Not_Paid*Values_Entered,Interest,""), "")</f>
        <v/>
      </c>
      <c r="H326" s="5" t="str">
        <f>IFERROR(IF(Loan_Not_Paid*Values_Entered,Ending_Balance,""), "")</f>
        <v/>
      </c>
    </row>
    <row r="327" spans="2:8" x14ac:dyDescent="0.15">
      <c r="B327" s="4" t="str">
        <f>IFERROR(IF(Loan_Not_Paid*Values_Entered,Payment_Number,""), "")</f>
        <v/>
      </c>
      <c r="C327" s="3" t="str">
        <f>IFERROR(IF(Loan_Not_Paid*Values_Entered,Payment_Date,""), "")</f>
        <v/>
      </c>
      <c r="D327" s="5" t="str">
        <f>IFERROR(IF(Loan_Not_Paid*Values_Entered,Beginning_Balance,""), "")</f>
        <v/>
      </c>
      <c r="E327" s="5" t="str">
        <f>IFERROR(IF(Loan_Not_Paid*Values_Entered,Monthly_Payment,""), "")</f>
        <v/>
      </c>
      <c r="F327" s="5" t="str">
        <f>IFERROR(IF(Loan_Not_Paid*Values_Entered,Principal,""), "")</f>
        <v/>
      </c>
      <c r="G327" s="5" t="str">
        <f>IFERROR(IF(Loan_Not_Paid*Values_Entered,Interest,""), "")</f>
        <v/>
      </c>
      <c r="H327" s="5" t="str">
        <f>IFERROR(IF(Loan_Not_Paid*Values_Entered,Ending_Balance,""), "")</f>
        <v/>
      </c>
    </row>
    <row r="328" spans="2:8" x14ac:dyDescent="0.15">
      <c r="B328" s="4" t="str">
        <f>IFERROR(IF(Loan_Not_Paid*Values_Entered,Payment_Number,""), "")</f>
        <v/>
      </c>
      <c r="C328" s="3" t="str">
        <f>IFERROR(IF(Loan_Not_Paid*Values_Entered,Payment_Date,""), "")</f>
        <v/>
      </c>
      <c r="D328" s="5" t="str">
        <f>IFERROR(IF(Loan_Not_Paid*Values_Entered,Beginning_Balance,""), "")</f>
        <v/>
      </c>
      <c r="E328" s="5" t="str">
        <f>IFERROR(IF(Loan_Not_Paid*Values_Entered,Monthly_Payment,""), "")</f>
        <v/>
      </c>
      <c r="F328" s="5" t="str">
        <f>IFERROR(IF(Loan_Not_Paid*Values_Entered,Principal,""), "")</f>
        <v/>
      </c>
      <c r="G328" s="5" t="str">
        <f>IFERROR(IF(Loan_Not_Paid*Values_Entered,Interest,""), "")</f>
        <v/>
      </c>
      <c r="H328" s="5" t="str">
        <f>IFERROR(IF(Loan_Not_Paid*Values_Entered,Ending_Balance,""), "")</f>
        <v/>
      </c>
    </row>
    <row r="329" spans="2:8" x14ac:dyDescent="0.15">
      <c r="B329" s="4" t="str">
        <f>IFERROR(IF(Loan_Not_Paid*Values_Entered,Payment_Number,""), "")</f>
        <v/>
      </c>
      <c r="C329" s="3" t="str">
        <f>IFERROR(IF(Loan_Not_Paid*Values_Entered,Payment_Date,""), "")</f>
        <v/>
      </c>
      <c r="D329" s="5" t="str">
        <f>IFERROR(IF(Loan_Not_Paid*Values_Entered,Beginning_Balance,""), "")</f>
        <v/>
      </c>
      <c r="E329" s="5" t="str">
        <f>IFERROR(IF(Loan_Not_Paid*Values_Entered,Monthly_Payment,""), "")</f>
        <v/>
      </c>
      <c r="F329" s="5" t="str">
        <f>IFERROR(IF(Loan_Not_Paid*Values_Entered,Principal,""), "")</f>
        <v/>
      </c>
      <c r="G329" s="5" t="str">
        <f>IFERROR(IF(Loan_Not_Paid*Values_Entered,Interest,""), "")</f>
        <v/>
      </c>
      <c r="H329" s="5" t="str">
        <f>IFERROR(IF(Loan_Not_Paid*Values_Entered,Ending_Balance,""), "")</f>
        <v/>
      </c>
    </row>
    <row r="330" spans="2:8" x14ac:dyDescent="0.15">
      <c r="B330" s="4" t="str">
        <f>IFERROR(IF(Loan_Not_Paid*Values_Entered,Payment_Number,""), "")</f>
        <v/>
      </c>
      <c r="C330" s="3" t="str">
        <f>IFERROR(IF(Loan_Not_Paid*Values_Entered,Payment_Date,""), "")</f>
        <v/>
      </c>
      <c r="D330" s="5" t="str">
        <f>IFERROR(IF(Loan_Not_Paid*Values_Entered,Beginning_Balance,""), "")</f>
        <v/>
      </c>
      <c r="E330" s="5" t="str">
        <f>IFERROR(IF(Loan_Not_Paid*Values_Entered,Monthly_Payment,""), "")</f>
        <v/>
      </c>
      <c r="F330" s="5" t="str">
        <f>IFERROR(IF(Loan_Not_Paid*Values_Entered,Principal,""), "")</f>
        <v/>
      </c>
      <c r="G330" s="5" t="str">
        <f>IFERROR(IF(Loan_Not_Paid*Values_Entered,Interest,""), "")</f>
        <v/>
      </c>
      <c r="H330" s="5" t="str">
        <f>IFERROR(IF(Loan_Not_Paid*Values_Entered,Ending_Balance,""), "")</f>
        <v/>
      </c>
    </row>
    <row r="331" spans="2:8" x14ac:dyDescent="0.15">
      <c r="B331" s="4" t="str">
        <f>IFERROR(IF(Loan_Not_Paid*Values_Entered,Payment_Number,""), "")</f>
        <v/>
      </c>
      <c r="C331" s="3" t="str">
        <f>IFERROR(IF(Loan_Not_Paid*Values_Entered,Payment_Date,""), "")</f>
        <v/>
      </c>
      <c r="D331" s="5" t="str">
        <f>IFERROR(IF(Loan_Not_Paid*Values_Entered,Beginning_Balance,""), "")</f>
        <v/>
      </c>
      <c r="E331" s="5" t="str">
        <f>IFERROR(IF(Loan_Not_Paid*Values_Entered,Monthly_Payment,""), "")</f>
        <v/>
      </c>
      <c r="F331" s="5" t="str">
        <f>IFERROR(IF(Loan_Not_Paid*Values_Entered,Principal,""), "")</f>
        <v/>
      </c>
      <c r="G331" s="5" t="str">
        <f>IFERROR(IF(Loan_Not_Paid*Values_Entered,Interest,""), "")</f>
        <v/>
      </c>
      <c r="H331" s="5" t="str">
        <f>IFERROR(IF(Loan_Not_Paid*Values_Entered,Ending_Balance,""), "")</f>
        <v/>
      </c>
    </row>
    <row r="332" spans="2:8" x14ac:dyDescent="0.15">
      <c r="B332" s="4" t="str">
        <f>IFERROR(IF(Loan_Not_Paid*Values_Entered,Payment_Number,""), "")</f>
        <v/>
      </c>
      <c r="C332" s="3" t="str">
        <f>IFERROR(IF(Loan_Not_Paid*Values_Entered,Payment_Date,""), "")</f>
        <v/>
      </c>
      <c r="D332" s="5" t="str">
        <f>IFERROR(IF(Loan_Not_Paid*Values_Entered,Beginning_Balance,""), "")</f>
        <v/>
      </c>
      <c r="E332" s="5" t="str">
        <f>IFERROR(IF(Loan_Not_Paid*Values_Entered,Monthly_Payment,""), "")</f>
        <v/>
      </c>
      <c r="F332" s="5" t="str">
        <f>IFERROR(IF(Loan_Not_Paid*Values_Entered,Principal,""), "")</f>
        <v/>
      </c>
      <c r="G332" s="5" t="str">
        <f>IFERROR(IF(Loan_Not_Paid*Values_Entered,Interest,""), "")</f>
        <v/>
      </c>
      <c r="H332" s="5" t="str">
        <f>IFERROR(IF(Loan_Not_Paid*Values_Entered,Ending_Balance,""), "")</f>
        <v/>
      </c>
    </row>
    <row r="333" spans="2:8" x14ac:dyDescent="0.15">
      <c r="B333" s="4" t="str">
        <f>IFERROR(IF(Loan_Not_Paid*Values_Entered,Payment_Number,""), "")</f>
        <v/>
      </c>
      <c r="C333" s="3" t="str">
        <f>IFERROR(IF(Loan_Not_Paid*Values_Entered,Payment_Date,""), "")</f>
        <v/>
      </c>
      <c r="D333" s="5" t="str">
        <f>IFERROR(IF(Loan_Not_Paid*Values_Entered,Beginning_Balance,""), "")</f>
        <v/>
      </c>
      <c r="E333" s="5" t="str">
        <f>IFERROR(IF(Loan_Not_Paid*Values_Entered,Monthly_Payment,""), "")</f>
        <v/>
      </c>
      <c r="F333" s="5" t="str">
        <f>IFERROR(IF(Loan_Not_Paid*Values_Entered,Principal,""), "")</f>
        <v/>
      </c>
      <c r="G333" s="5" t="str">
        <f>IFERROR(IF(Loan_Not_Paid*Values_Entered,Interest,""), "")</f>
        <v/>
      </c>
      <c r="H333" s="5" t="str">
        <f>IFERROR(IF(Loan_Not_Paid*Values_Entered,Ending_Balance,""), "")</f>
        <v/>
      </c>
    </row>
    <row r="334" spans="2:8" x14ac:dyDescent="0.15">
      <c r="B334" s="4" t="str">
        <f>IFERROR(IF(Loan_Not_Paid*Values_Entered,Payment_Number,""), "")</f>
        <v/>
      </c>
      <c r="C334" s="3" t="str">
        <f>IFERROR(IF(Loan_Not_Paid*Values_Entered,Payment_Date,""), "")</f>
        <v/>
      </c>
      <c r="D334" s="5" t="str">
        <f>IFERROR(IF(Loan_Not_Paid*Values_Entered,Beginning_Balance,""), "")</f>
        <v/>
      </c>
      <c r="E334" s="5" t="str">
        <f>IFERROR(IF(Loan_Not_Paid*Values_Entered,Monthly_Payment,""), "")</f>
        <v/>
      </c>
      <c r="F334" s="5" t="str">
        <f>IFERROR(IF(Loan_Not_Paid*Values_Entered,Principal,""), "")</f>
        <v/>
      </c>
      <c r="G334" s="5" t="str">
        <f>IFERROR(IF(Loan_Not_Paid*Values_Entered,Interest,""), "")</f>
        <v/>
      </c>
      <c r="H334" s="5" t="str">
        <f>IFERROR(IF(Loan_Not_Paid*Values_Entered,Ending_Balance,""), "")</f>
        <v/>
      </c>
    </row>
    <row r="335" spans="2:8" x14ac:dyDescent="0.15">
      <c r="B335" s="4" t="str">
        <f>IFERROR(IF(Loan_Not_Paid*Values_Entered,Payment_Number,""), "")</f>
        <v/>
      </c>
      <c r="C335" s="3" t="str">
        <f>IFERROR(IF(Loan_Not_Paid*Values_Entered,Payment_Date,""), "")</f>
        <v/>
      </c>
      <c r="D335" s="5" t="str">
        <f>IFERROR(IF(Loan_Not_Paid*Values_Entered,Beginning_Balance,""), "")</f>
        <v/>
      </c>
      <c r="E335" s="5" t="str">
        <f>IFERROR(IF(Loan_Not_Paid*Values_Entered,Monthly_Payment,""), "")</f>
        <v/>
      </c>
      <c r="F335" s="5" t="str">
        <f>IFERROR(IF(Loan_Not_Paid*Values_Entered,Principal,""), "")</f>
        <v/>
      </c>
      <c r="G335" s="5" t="str">
        <f>IFERROR(IF(Loan_Not_Paid*Values_Entered,Interest,""), "")</f>
        <v/>
      </c>
      <c r="H335" s="5" t="str">
        <f>IFERROR(IF(Loan_Not_Paid*Values_Entered,Ending_Balance,""), "")</f>
        <v/>
      </c>
    </row>
    <row r="336" spans="2:8" x14ac:dyDescent="0.15">
      <c r="B336" s="4" t="str">
        <f>IFERROR(IF(Loan_Not_Paid*Values_Entered,Payment_Number,""), "")</f>
        <v/>
      </c>
      <c r="C336" s="3" t="str">
        <f>IFERROR(IF(Loan_Not_Paid*Values_Entered,Payment_Date,""), "")</f>
        <v/>
      </c>
      <c r="D336" s="5" t="str">
        <f>IFERROR(IF(Loan_Not_Paid*Values_Entered,Beginning_Balance,""), "")</f>
        <v/>
      </c>
      <c r="E336" s="5" t="str">
        <f>IFERROR(IF(Loan_Not_Paid*Values_Entered,Monthly_Payment,""), "")</f>
        <v/>
      </c>
      <c r="F336" s="5" t="str">
        <f>IFERROR(IF(Loan_Not_Paid*Values_Entered,Principal,""), "")</f>
        <v/>
      </c>
      <c r="G336" s="5" t="str">
        <f>IFERROR(IF(Loan_Not_Paid*Values_Entered,Interest,""), "")</f>
        <v/>
      </c>
      <c r="H336" s="5" t="str">
        <f>IFERROR(IF(Loan_Not_Paid*Values_Entered,Ending_Balance,""), "")</f>
        <v/>
      </c>
    </row>
    <row r="337" spans="2:8" x14ac:dyDescent="0.15">
      <c r="B337" s="4" t="str">
        <f>IFERROR(IF(Loan_Not_Paid*Values_Entered,Payment_Number,""), "")</f>
        <v/>
      </c>
      <c r="C337" s="3" t="str">
        <f>IFERROR(IF(Loan_Not_Paid*Values_Entered,Payment_Date,""), "")</f>
        <v/>
      </c>
      <c r="D337" s="5" t="str">
        <f>IFERROR(IF(Loan_Not_Paid*Values_Entered,Beginning_Balance,""), "")</f>
        <v/>
      </c>
      <c r="E337" s="5" t="str">
        <f>IFERROR(IF(Loan_Not_Paid*Values_Entered,Monthly_Payment,""), "")</f>
        <v/>
      </c>
      <c r="F337" s="5" t="str">
        <f>IFERROR(IF(Loan_Not_Paid*Values_Entered,Principal,""), "")</f>
        <v/>
      </c>
      <c r="G337" s="5" t="str">
        <f>IFERROR(IF(Loan_Not_Paid*Values_Entered,Interest,""), "")</f>
        <v/>
      </c>
      <c r="H337" s="5" t="str">
        <f>IFERROR(IF(Loan_Not_Paid*Values_Entered,Ending_Balance,""), "")</f>
        <v/>
      </c>
    </row>
    <row r="338" spans="2:8" x14ac:dyDescent="0.15">
      <c r="B338" s="4" t="str">
        <f>IFERROR(IF(Loan_Not_Paid*Values_Entered,Payment_Number,""), "")</f>
        <v/>
      </c>
      <c r="C338" s="3" t="str">
        <f>IFERROR(IF(Loan_Not_Paid*Values_Entered,Payment_Date,""), "")</f>
        <v/>
      </c>
      <c r="D338" s="5" t="str">
        <f>IFERROR(IF(Loan_Not_Paid*Values_Entered,Beginning_Balance,""), "")</f>
        <v/>
      </c>
      <c r="E338" s="5" t="str">
        <f>IFERROR(IF(Loan_Not_Paid*Values_Entered,Monthly_Payment,""), "")</f>
        <v/>
      </c>
      <c r="F338" s="5" t="str">
        <f>IFERROR(IF(Loan_Not_Paid*Values_Entered,Principal,""), "")</f>
        <v/>
      </c>
      <c r="G338" s="5" t="str">
        <f>IFERROR(IF(Loan_Not_Paid*Values_Entered,Interest,""), "")</f>
        <v/>
      </c>
      <c r="H338" s="5" t="str">
        <f>IFERROR(IF(Loan_Not_Paid*Values_Entered,Ending_Balance,""), "")</f>
        <v/>
      </c>
    </row>
    <row r="339" spans="2:8" x14ac:dyDescent="0.15">
      <c r="B339" s="4" t="str">
        <f>IFERROR(IF(Loan_Not_Paid*Values_Entered,Payment_Number,""), "")</f>
        <v/>
      </c>
      <c r="C339" s="3" t="str">
        <f>IFERROR(IF(Loan_Not_Paid*Values_Entered,Payment_Date,""), "")</f>
        <v/>
      </c>
      <c r="D339" s="5" t="str">
        <f>IFERROR(IF(Loan_Not_Paid*Values_Entered,Beginning_Balance,""), "")</f>
        <v/>
      </c>
      <c r="E339" s="5" t="str">
        <f>IFERROR(IF(Loan_Not_Paid*Values_Entered,Monthly_Payment,""), "")</f>
        <v/>
      </c>
      <c r="F339" s="5" t="str">
        <f>IFERROR(IF(Loan_Not_Paid*Values_Entered,Principal,""), "")</f>
        <v/>
      </c>
      <c r="G339" s="5" t="str">
        <f>IFERROR(IF(Loan_Not_Paid*Values_Entered,Interest,""), "")</f>
        <v/>
      </c>
      <c r="H339" s="5" t="str">
        <f>IFERROR(IF(Loan_Not_Paid*Values_Entered,Ending_Balance,""), "")</f>
        <v/>
      </c>
    </row>
    <row r="340" spans="2:8" x14ac:dyDescent="0.15">
      <c r="B340" s="4" t="str">
        <f>IFERROR(IF(Loan_Not_Paid*Values_Entered,Payment_Number,""), "")</f>
        <v/>
      </c>
      <c r="C340" s="3" t="str">
        <f>IFERROR(IF(Loan_Not_Paid*Values_Entered,Payment_Date,""), "")</f>
        <v/>
      </c>
      <c r="D340" s="5" t="str">
        <f>IFERROR(IF(Loan_Not_Paid*Values_Entered,Beginning_Balance,""), "")</f>
        <v/>
      </c>
      <c r="E340" s="5" t="str">
        <f>IFERROR(IF(Loan_Not_Paid*Values_Entered,Monthly_Payment,""), "")</f>
        <v/>
      </c>
      <c r="F340" s="5" t="str">
        <f>IFERROR(IF(Loan_Not_Paid*Values_Entered,Principal,""), "")</f>
        <v/>
      </c>
      <c r="G340" s="5" t="str">
        <f>IFERROR(IF(Loan_Not_Paid*Values_Entered,Interest,""), "")</f>
        <v/>
      </c>
      <c r="H340" s="5" t="str">
        <f>IFERROR(IF(Loan_Not_Paid*Values_Entered,Ending_Balance,""), "")</f>
        <v/>
      </c>
    </row>
    <row r="341" spans="2:8" x14ac:dyDescent="0.15">
      <c r="B341" s="4" t="str">
        <f>IFERROR(IF(Loan_Not_Paid*Values_Entered,Payment_Number,""), "")</f>
        <v/>
      </c>
      <c r="C341" s="3" t="str">
        <f>IFERROR(IF(Loan_Not_Paid*Values_Entered,Payment_Date,""), "")</f>
        <v/>
      </c>
      <c r="D341" s="5" t="str">
        <f>IFERROR(IF(Loan_Not_Paid*Values_Entered,Beginning_Balance,""), "")</f>
        <v/>
      </c>
      <c r="E341" s="5" t="str">
        <f>IFERROR(IF(Loan_Not_Paid*Values_Entered,Monthly_Payment,""), "")</f>
        <v/>
      </c>
      <c r="F341" s="5" t="str">
        <f>IFERROR(IF(Loan_Not_Paid*Values_Entered,Principal,""), "")</f>
        <v/>
      </c>
      <c r="G341" s="5" t="str">
        <f>IFERROR(IF(Loan_Not_Paid*Values_Entered,Interest,""), "")</f>
        <v/>
      </c>
      <c r="H341" s="5" t="str">
        <f>IFERROR(IF(Loan_Not_Paid*Values_Entered,Ending_Balance,""), "")</f>
        <v/>
      </c>
    </row>
    <row r="342" spans="2:8" x14ac:dyDescent="0.15">
      <c r="B342" s="4" t="str">
        <f>IFERROR(IF(Loan_Not_Paid*Values_Entered,Payment_Number,""), "")</f>
        <v/>
      </c>
      <c r="C342" s="3" t="str">
        <f>IFERROR(IF(Loan_Not_Paid*Values_Entered,Payment_Date,""), "")</f>
        <v/>
      </c>
      <c r="D342" s="5" t="str">
        <f>IFERROR(IF(Loan_Not_Paid*Values_Entered,Beginning_Balance,""), "")</f>
        <v/>
      </c>
      <c r="E342" s="5" t="str">
        <f>IFERROR(IF(Loan_Not_Paid*Values_Entered,Monthly_Payment,""), "")</f>
        <v/>
      </c>
      <c r="F342" s="5" t="str">
        <f>IFERROR(IF(Loan_Not_Paid*Values_Entered,Principal,""), "")</f>
        <v/>
      </c>
      <c r="G342" s="5" t="str">
        <f>IFERROR(IF(Loan_Not_Paid*Values_Entered,Interest,""), "")</f>
        <v/>
      </c>
      <c r="H342" s="5" t="str">
        <f>IFERROR(IF(Loan_Not_Paid*Values_Entered,Ending_Balance,""), "")</f>
        <v/>
      </c>
    </row>
    <row r="343" spans="2:8" x14ac:dyDescent="0.15">
      <c r="B343" s="4" t="str">
        <f>IFERROR(IF(Loan_Not_Paid*Values_Entered,Payment_Number,""), "")</f>
        <v/>
      </c>
      <c r="C343" s="3" t="str">
        <f>IFERROR(IF(Loan_Not_Paid*Values_Entered,Payment_Date,""), "")</f>
        <v/>
      </c>
      <c r="D343" s="5" t="str">
        <f>IFERROR(IF(Loan_Not_Paid*Values_Entered,Beginning_Balance,""), "")</f>
        <v/>
      </c>
      <c r="E343" s="5" t="str">
        <f>IFERROR(IF(Loan_Not_Paid*Values_Entered,Monthly_Payment,""), "")</f>
        <v/>
      </c>
      <c r="F343" s="5" t="str">
        <f>IFERROR(IF(Loan_Not_Paid*Values_Entered,Principal,""), "")</f>
        <v/>
      </c>
      <c r="G343" s="5" t="str">
        <f>IFERROR(IF(Loan_Not_Paid*Values_Entered,Interest,""), "")</f>
        <v/>
      </c>
      <c r="H343" s="5" t="str">
        <f>IFERROR(IF(Loan_Not_Paid*Values_Entered,Ending_Balance,""), "")</f>
        <v/>
      </c>
    </row>
    <row r="344" spans="2:8" x14ac:dyDescent="0.15">
      <c r="B344" s="4" t="str">
        <f>IFERROR(IF(Loan_Not_Paid*Values_Entered,Payment_Number,""), "")</f>
        <v/>
      </c>
      <c r="C344" s="3" t="str">
        <f>IFERROR(IF(Loan_Not_Paid*Values_Entered,Payment_Date,""), "")</f>
        <v/>
      </c>
      <c r="D344" s="5" t="str">
        <f>IFERROR(IF(Loan_Not_Paid*Values_Entered,Beginning_Balance,""), "")</f>
        <v/>
      </c>
      <c r="E344" s="5" t="str">
        <f>IFERROR(IF(Loan_Not_Paid*Values_Entered,Monthly_Payment,""), "")</f>
        <v/>
      </c>
      <c r="F344" s="5" t="str">
        <f>IFERROR(IF(Loan_Not_Paid*Values_Entered,Principal,""), "")</f>
        <v/>
      </c>
      <c r="G344" s="5" t="str">
        <f>IFERROR(IF(Loan_Not_Paid*Values_Entered,Interest,""), "")</f>
        <v/>
      </c>
      <c r="H344" s="5" t="str">
        <f>IFERROR(IF(Loan_Not_Paid*Values_Entered,Ending_Balance,""), "")</f>
        <v/>
      </c>
    </row>
    <row r="345" spans="2:8" x14ac:dyDescent="0.15">
      <c r="B345" s="4" t="str">
        <f>IFERROR(IF(Loan_Not_Paid*Values_Entered,Payment_Number,""), "")</f>
        <v/>
      </c>
      <c r="C345" s="3" t="str">
        <f>IFERROR(IF(Loan_Not_Paid*Values_Entered,Payment_Date,""), "")</f>
        <v/>
      </c>
      <c r="D345" s="5" t="str">
        <f>IFERROR(IF(Loan_Not_Paid*Values_Entered,Beginning_Balance,""), "")</f>
        <v/>
      </c>
      <c r="E345" s="5" t="str">
        <f>IFERROR(IF(Loan_Not_Paid*Values_Entered,Monthly_Payment,""), "")</f>
        <v/>
      </c>
      <c r="F345" s="5" t="str">
        <f>IFERROR(IF(Loan_Not_Paid*Values_Entered,Principal,""), "")</f>
        <v/>
      </c>
      <c r="G345" s="5" t="str">
        <f>IFERROR(IF(Loan_Not_Paid*Values_Entered,Interest,""), "")</f>
        <v/>
      </c>
      <c r="H345" s="5" t="str">
        <f>IFERROR(IF(Loan_Not_Paid*Values_Entered,Ending_Balance,""), "")</f>
        <v/>
      </c>
    </row>
    <row r="346" spans="2:8" x14ac:dyDescent="0.15">
      <c r="B346" s="4" t="str">
        <f>IFERROR(IF(Loan_Not_Paid*Values_Entered,Payment_Number,""), "")</f>
        <v/>
      </c>
      <c r="C346" s="3" t="str">
        <f>IFERROR(IF(Loan_Not_Paid*Values_Entered,Payment_Date,""), "")</f>
        <v/>
      </c>
      <c r="D346" s="5" t="str">
        <f>IFERROR(IF(Loan_Not_Paid*Values_Entered,Beginning_Balance,""), "")</f>
        <v/>
      </c>
      <c r="E346" s="5" t="str">
        <f>IFERROR(IF(Loan_Not_Paid*Values_Entered,Monthly_Payment,""), "")</f>
        <v/>
      </c>
      <c r="F346" s="5" t="str">
        <f>IFERROR(IF(Loan_Not_Paid*Values_Entered,Principal,""), "")</f>
        <v/>
      </c>
      <c r="G346" s="5" t="str">
        <f>IFERROR(IF(Loan_Not_Paid*Values_Entered,Interest,""), "")</f>
        <v/>
      </c>
      <c r="H346" s="5" t="str">
        <f>IFERROR(IF(Loan_Not_Paid*Values_Entered,Ending_Balance,""), "")</f>
        <v/>
      </c>
    </row>
    <row r="347" spans="2:8" x14ac:dyDescent="0.15">
      <c r="B347" s="4" t="str">
        <f>IFERROR(IF(Loan_Not_Paid*Values_Entered,Payment_Number,""), "")</f>
        <v/>
      </c>
      <c r="C347" s="3" t="str">
        <f>IFERROR(IF(Loan_Not_Paid*Values_Entered,Payment_Date,""), "")</f>
        <v/>
      </c>
      <c r="D347" s="5" t="str">
        <f>IFERROR(IF(Loan_Not_Paid*Values_Entered,Beginning_Balance,""), "")</f>
        <v/>
      </c>
      <c r="E347" s="5" t="str">
        <f>IFERROR(IF(Loan_Not_Paid*Values_Entered,Monthly_Payment,""), "")</f>
        <v/>
      </c>
      <c r="F347" s="5" t="str">
        <f>IFERROR(IF(Loan_Not_Paid*Values_Entered,Principal,""), "")</f>
        <v/>
      </c>
      <c r="G347" s="5" t="str">
        <f>IFERROR(IF(Loan_Not_Paid*Values_Entered,Interest,""), "")</f>
        <v/>
      </c>
      <c r="H347" s="5" t="str">
        <f>IFERROR(IF(Loan_Not_Paid*Values_Entered,Ending_Balance,""), "")</f>
        <v/>
      </c>
    </row>
    <row r="348" spans="2:8" x14ac:dyDescent="0.15">
      <c r="B348" s="4" t="str">
        <f>IFERROR(IF(Loan_Not_Paid*Values_Entered,Payment_Number,""), "")</f>
        <v/>
      </c>
      <c r="C348" s="3" t="str">
        <f>IFERROR(IF(Loan_Not_Paid*Values_Entered,Payment_Date,""), "")</f>
        <v/>
      </c>
      <c r="D348" s="5" t="str">
        <f>IFERROR(IF(Loan_Not_Paid*Values_Entered,Beginning_Balance,""), "")</f>
        <v/>
      </c>
      <c r="E348" s="5" t="str">
        <f>IFERROR(IF(Loan_Not_Paid*Values_Entered,Monthly_Payment,""), "")</f>
        <v/>
      </c>
      <c r="F348" s="5" t="str">
        <f>IFERROR(IF(Loan_Not_Paid*Values_Entered,Principal,""), "")</f>
        <v/>
      </c>
      <c r="G348" s="5" t="str">
        <f>IFERROR(IF(Loan_Not_Paid*Values_Entered,Interest,""), "")</f>
        <v/>
      </c>
      <c r="H348" s="5" t="str">
        <f>IFERROR(IF(Loan_Not_Paid*Values_Entered,Ending_Balance,""), "")</f>
        <v/>
      </c>
    </row>
    <row r="349" spans="2:8" x14ac:dyDescent="0.15">
      <c r="B349" s="4" t="str">
        <f>IFERROR(IF(Loan_Not_Paid*Values_Entered,Payment_Number,""), "")</f>
        <v/>
      </c>
      <c r="C349" s="3" t="str">
        <f>IFERROR(IF(Loan_Not_Paid*Values_Entered,Payment_Date,""), "")</f>
        <v/>
      </c>
      <c r="D349" s="5" t="str">
        <f>IFERROR(IF(Loan_Not_Paid*Values_Entered,Beginning_Balance,""), "")</f>
        <v/>
      </c>
      <c r="E349" s="5" t="str">
        <f>IFERROR(IF(Loan_Not_Paid*Values_Entered,Monthly_Payment,""), "")</f>
        <v/>
      </c>
      <c r="F349" s="5" t="str">
        <f>IFERROR(IF(Loan_Not_Paid*Values_Entered,Principal,""), "")</f>
        <v/>
      </c>
      <c r="G349" s="5" t="str">
        <f>IFERROR(IF(Loan_Not_Paid*Values_Entered,Interest,""), "")</f>
        <v/>
      </c>
      <c r="H349" s="5" t="str">
        <f>IFERROR(IF(Loan_Not_Paid*Values_Entered,Ending_Balance,""), "")</f>
        <v/>
      </c>
    </row>
    <row r="350" spans="2:8" x14ac:dyDescent="0.15">
      <c r="B350" s="4" t="str">
        <f>IFERROR(IF(Loan_Not_Paid*Values_Entered,Payment_Number,""), "")</f>
        <v/>
      </c>
      <c r="C350" s="3" t="str">
        <f>IFERROR(IF(Loan_Not_Paid*Values_Entered,Payment_Date,""), "")</f>
        <v/>
      </c>
      <c r="D350" s="5" t="str">
        <f>IFERROR(IF(Loan_Not_Paid*Values_Entered,Beginning_Balance,""), "")</f>
        <v/>
      </c>
      <c r="E350" s="5" t="str">
        <f>IFERROR(IF(Loan_Not_Paid*Values_Entered,Monthly_Payment,""), "")</f>
        <v/>
      </c>
      <c r="F350" s="5" t="str">
        <f>IFERROR(IF(Loan_Not_Paid*Values_Entered,Principal,""), "")</f>
        <v/>
      </c>
      <c r="G350" s="5" t="str">
        <f>IFERROR(IF(Loan_Not_Paid*Values_Entered,Interest,""), "")</f>
        <v/>
      </c>
      <c r="H350" s="5" t="str">
        <f>IFERROR(IF(Loan_Not_Paid*Values_Entered,Ending_Balance,""), "")</f>
        <v/>
      </c>
    </row>
    <row r="351" spans="2:8" x14ac:dyDescent="0.15">
      <c r="B351" s="4" t="str">
        <f>IFERROR(IF(Loan_Not_Paid*Values_Entered,Payment_Number,""), "")</f>
        <v/>
      </c>
      <c r="C351" s="3" t="str">
        <f>IFERROR(IF(Loan_Not_Paid*Values_Entered,Payment_Date,""), "")</f>
        <v/>
      </c>
      <c r="D351" s="5" t="str">
        <f>IFERROR(IF(Loan_Not_Paid*Values_Entered,Beginning_Balance,""), "")</f>
        <v/>
      </c>
      <c r="E351" s="5" t="str">
        <f>IFERROR(IF(Loan_Not_Paid*Values_Entered,Monthly_Payment,""), "")</f>
        <v/>
      </c>
      <c r="F351" s="5" t="str">
        <f>IFERROR(IF(Loan_Not_Paid*Values_Entered,Principal,""), "")</f>
        <v/>
      </c>
      <c r="G351" s="5" t="str">
        <f>IFERROR(IF(Loan_Not_Paid*Values_Entered,Interest,""), "")</f>
        <v/>
      </c>
      <c r="H351" s="5" t="str">
        <f>IFERROR(IF(Loan_Not_Paid*Values_Entered,Ending_Balance,""), "")</f>
        <v/>
      </c>
    </row>
    <row r="352" spans="2:8" x14ac:dyDescent="0.15">
      <c r="B352" s="4" t="str">
        <f>IFERROR(IF(Loan_Not_Paid*Values_Entered,Payment_Number,""), "")</f>
        <v/>
      </c>
      <c r="C352" s="3" t="str">
        <f>IFERROR(IF(Loan_Not_Paid*Values_Entered,Payment_Date,""), "")</f>
        <v/>
      </c>
      <c r="D352" s="5" t="str">
        <f>IFERROR(IF(Loan_Not_Paid*Values_Entered,Beginning_Balance,""), "")</f>
        <v/>
      </c>
      <c r="E352" s="5" t="str">
        <f>IFERROR(IF(Loan_Not_Paid*Values_Entered,Monthly_Payment,""), "")</f>
        <v/>
      </c>
      <c r="F352" s="5" t="str">
        <f>IFERROR(IF(Loan_Not_Paid*Values_Entered,Principal,""), "")</f>
        <v/>
      </c>
      <c r="G352" s="5" t="str">
        <f>IFERROR(IF(Loan_Not_Paid*Values_Entered,Interest,""), "")</f>
        <v/>
      </c>
      <c r="H352" s="5" t="str">
        <f>IFERROR(IF(Loan_Not_Paid*Values_Entered,Ending_Balance,""), "")</f>
        <v/>
      </c>
    </row>
    <row r="353" spans="2:8" x14ac:dyDescent="0.15">
      <c r="B353" s="4" t="str">
        <f>IFERROR(IF(Loan_Not_Paid*Values_Entered,Payment_Number,""), "")</f>
        <v/>
      </c>
      <c r="C353" s="3" t="str">
        <f>IFERROR(IF(Loan_Not_Paid*Values_Entered,Payment_Date,""), "")</f>
        <v/>
      </c>
      <c r="D353" s="5" t="str">
        <f>IFERROR(IF(Loan_Not_Paid*Values_Entered,Beginning_Balance,""), "")</f>
        <v/>
      </c>
      <c r="E353" s="5" t="str">
        <f>IFERROR(IF(Loan_Not_Paid*Values_Entered,Monthly_Payment,""), "")</f>
        <v/>
      </c>
      <c r="F353" s="5" t="str">
        <f>IFERROR(IF(Loan_Not_Paid*Values_Entered,Principal,""), "")</f>
        <v/>
      </c>
      <c r="G353" s="5" t="str">
        <f>IFERROR(IF(Loan_Not_Paid*Values_Entered,Interest,""), "")</f>
        <v/>
      </c>
      <c r="H353" s="5" t="str">
        <f>IFERROR(IF(Loan_Not_Paid*Values_Entered,Ending_Balance,""), "")</f>
        <v/>
      </c>
    </row>
    <row r="354" spans="2:8" x14ac:dyDescent="0.15">
      <c r="B354" s="4" t="str">
        <f>IFERROR(IF(Loan_Not_Paid*Values_Entered,Payment_Number,""), "")</f>
        <v/>
      </c>
      <c r="C354" s="3" t="str">
        <f>IFERROR(IF(Loan_Not_Paid*Values_Entered,Payment_Date,""), "")</f>
        <v/>
      </c>
      <c r="D354" s="5" t="str">
        <f>IFERROR(IF(Loan_Not_Paid*Values_Entered,Beginning_Balance,""), "")</f>
        <v/>
      </c>
      <c r="E354" s="5" t="str">
        <f>IFERROR(IF(Loan_Not_Paid*Values_Entered,Monthly_Payment,""), "")</f>
        <v/>
      </c>
      <c r="F354" s="5" t="str">
        <f>IFERROR(IF(Loan_Not_Paid*Values_Entered,Principal,""), "")</f>
        <v/>
      </c>
      <c r="G354" s="5" t="str">
        <f>IFERROR(IF(Loan_Not_Paid*Values_Entered,Interest,""), "")</f>
        <v/>
      </c>
      <c r="H354" s="5" t="str">
        <f>IFERROR(IF(Loan_Not_Paid*Values_Entered,Ending_Balance,""), "")</f>
        <v/>
      </c>
    </row>
    <row r="355" spans="2:8" x14ac:dyDescent="0.15">
      <c r="B355" s="4" t="str">
        <f>IFERROR(IF(Loan_Not_Paid*Values_Entered,Payment_Number,""), "")</f>
        <v/>
      </c>
      <c r="C355" s="3" t="str">
        <f>IFERROR(IF(Loan_Not_Paid*Values_Entered,Payment_Date,""), "")</f>
        <v/>
      </c>
      <c r="D355" s="5" t="str">
        <f>IFERROR(IF(Loan_Not_Paid*Values_Entered,Beginning_Balance,""), "")</f>
        <v/>
      </c>
      <c r="E355" s="5" t="str">
        <f>IFERROR(IF(Loan_Not_Paid*Values_Entered,Monthly_Payment,""), "")</f>
        <v/>
      </c>
      <c r="F355" s="5" t="str">
        <f>IFERROR(IF(Loan_Not_Paid*Values_Entered,Principal,""), "")</f>
        <v/>
      </c>
      <c r="G355" s="5" t="str">
        <f>IFERROR(IF(Loan_Not_Paid*Values_Entered,Interest,""), "")</f>
        <v/>
      </c>
      <c r="H355" s="5" t="str">
        <f>IFERROR(IF(Loan_Not_Paid*Values_Entered,Ending_Balance,""), "")</f>
        <v/>
      </c>
    </row>
    <row r="356" spans="2:8" x14ac:dyDescent="0.15">
      <c r="B356" s="4" t="str">
        <f>IFERROR(IF(Loan_Not_Paid*Values_Entered,Payment_Number,""), "")</f>
        <v/>
      </c>
      <c r="C356" s="3" t="str">
        <f>IFERROR(IF(Loan_Not_Paid*Values_Entered,Payment_Date,""), "")</f>
        <v/>
      </c>
      <c r="D356" s="5" t="str">
        <f>IFERROR(IF(Loan_Not_Paid*Values_Entered,Beginning_Balance,""), "")</f>
        <v/>
      </c>
      <c r="E356" s="5" t="str">
        <f>IFERROR(IF(Loan_Not_Paid*Values_Entered,Monthly_Payment,""), "")</f>
        <v/>
      </c>
      <c r="F356" s="5" t="str">
        <f>IFERROR(IF(Loan_Not_Paid*Values_Entered,Principal,""), "")</f>
        <v/>
      </c>
      <c r="G356" s="5" t="str">
        <f>IFERROR(IF(Loan_Not_Paid*Values_Entered,Interest,""), "")</f>
        <v/>
      </c>
      <c r="H356" s="5" t="str">
        <f>IFERROR(IF(Loan_Not_Paid*Values_Entered,Ending_Balance,""), "")</f>
        <v/>
      </c>
    </row>
    <row r="357" spans="2:8" x14ac:dyDescent="0.15">
      <c r="B357" s="4" t="str">
        <f>IFERROR(IF(Loan_Not_Paid*Values_Entered,Payment_Number,""), "")</f>
        <v/>
      </c>
      <c r="C357" s="3" t="str">
        <f>IFERROR(IF(Loan_Not_Paid*Values_Entered,Payment_Date,""), "")</f>
        <v/>
      </c>
      <c r="D357" s="5" t="str">
        <f>IFERROR(IF(Loan_Not_Paid*Values_Entered,Beginning_Balance,""), "")</f>
        <v/>
      </c>
      <c r="E357" s="5" t="str">
        <f>IFERROR(IF(Loan_Not_Paid*Values_Entered,Monthly_Payment,""), "")</f>
        <v/>
      </c>
      <c r="F357" s="5" t="str">
        <f>IFERROR(IF(Loan_Not_Paid*Values_Entered,Principal,""), "")</f>
        <v/>
      </c>
      <c r="G357" s="5" t="str">
        <f>IFERROR(IF(Loan_Not_Paid*Values_Entered,Interest,""), "")</f>
        <v/>
      </c>
      <c r="H357" s="5" t="str">
        <f>IFERROR(IF(Loan_Not_Paid*Values_Entered,Ending_Balance,""), "")</f>
        <v/>
      </c>
    </row>
    <row r="358" spans="2:8" x14ac:dyDescent="0.15">
      <c r="B358" s="4" t="str">
        <f>IFERROR(IF(Loan_Not_Paid*Values_Entered,Payment_Number,""), "")</f>
        <v/>
      </c>
      <c r="C358" s="3" t="str">
        <f>IFERROR(IF(Loan_Not_Paid*Values_Entered,Payment_Date,""), "")</f>
        <v/>
      </c>
      <c r="D358" s="5" t="str">
        <f>IFERROR(IF(Loan_Not_Paid*Values_Entered,Beginning_Balance,""), "")</f>
        <v/>
      </c>
      <c r="E358" s="5" t="str">
        <f>IFERROR(IF(Loan_Not_Paid*Values_Entered,Monthly_Payment,""), "")</f>
        <v/>
      </c>
      <c r="F358" s="5" t="str">
        <f>IFERROR(IF(Loan_Not_Paid*Values_Entered,Principal,""), "")</f>
        <v/>
      </c>
      <c r="G358" s="5" t="str">
        <f>IFERROR(IF(Loan_Not_Paid*Values_Entered,Interest,""), "")</f>
        <v/>
      </c>
      <c r="H358" s="5" t="str">
        <f>IFERROR(IF(Loan_Not_Paid*Values_Entered,Ending_Balance,""), "")</f>
        <v/>
      </c>
    </row>
    <row r="359" spans="2:8" x14ac:dyDescent="0.15">
      <c r="B359" s="4" t="str">
        <f>IFERROR(IF(Loan_Not_Paid*Values_Entered,Payment_Number,""), "")</f>
        <v/>
      </c>
      <c r="C359" s="3" t="str">
        <f>IFERROR(IF(Loan_Not_Paid*Values_Entered,Payment_Date,""), "")</f>
        <v/>
      </c>
      <c r="D359" s="5" t="str">
        <f>IFERROR(IF(Loan_Not_Paid*Values_Entered,Beginning_Balance,""), "")</f>
        <v/>
      </c>
      <c r="E359" s="5" t="str">
        <f>IFERROR(IF(Loan_Not_Paid*Values_Entered,Monthly_Payment,""), "")</f>
        <v/>
      </c>
      <c r="F359" s="5" t="str">
        <f>IFERROR(IF(Loan_Not_Paid*Values_Entered,Principal,""), "")</f>
        <v/>
      </c>
      <c r="G359" s="5" t="str">
        <f>IFERROR(IF(Loan_Not_Paid*Values_Entered,Interest,""), "")</f>
        <v/>
      </c>
      <c r="H359" s="5" t="str">
        <f>IFERROR(IF(Loan_Not_Paid*Values_Entered,Ending_Balance,""), "")</f>
        <v/>
      </c>
    </row>
    <row r="360" spans="2:8" x14ac:dyDescent="0.15">
      <c r="B360" s="4" t="str">
        <f>IFERROR(IF(Loan_Not_Paid*Values_Entered,Payment_Number,""), "")</f>
        <v/>
      </c>
      <c r="C360" s="3" t="str">
        <f>IFERROR(IF(Loan_Not_Paid*Values_Entered,Payment_Date,""), "")</f>
        <v/>
      </c>
      <c r="D360" s="5" t="str">
        <f>IFERROR(IF(Loan_Not_Paid*Values_Entered,Beginning_Balance,""), "")</f>
        <v/>
      </c>
      <c r="E360" s="5" t="str">
        <f>IFERROR(IF(Loan_Not_Paid*Values_Entered,Monthly_Payment,""), "")</f>
        <v/>
      </c>
      <c r="F360" s="5" t="str">
        <f>IFERROR(IF(Loan_Not_Paid*Values_Entered,Principal,""), "")</f>
        <v/>
      </c>
      <c r="G360" s="5" t="str">
        <f>IFERROR(IF(Loan_Not_Paid*Values_Entered,Interest,""), "")</f>
        <v/>
      </c>
      <c r="H360" s="5" t="str">
        <f>IFERROR(IF(Loan_Not_Paid*Values_Entered,Ending_Balance,""), "")</f>
        <v/>
      </c>
    </row>
    <row r="361" spans="2:8" x14ac:dyDescent="0.15">
      <c r="B361" s="4" t="str">
        <f>IFERROR(IF(Loan_Not_Paid*Values_Entered,Payment_Number,""), "")</f>
        <v/>
      </c>
      <c r="C361" s="3" t="str">
        <f>IFERROR(IF(Loan_Not_Paid*Values_Entered,Payment_Date,""), "")</f>
        <v/>
      </c>
      <c r="D361" s="5" t="str">
        <f>IFERROR(IF(Loan_Not_Paid*Values_Entered,Beginning_Balance,""), "")</f>
        <v/>
      </c>
      <c r="E361" s="5" t="str">
        <f>IFERROR(IF(Loan_Not_Paid*Values_Entered,Monthly_Payment,""), "")</f>
        <v/>
      </c>
      <c r="F361" s="5" t="str">
        <f>IFERROR(IF(Loan_Not_Paid*Values_Entered,Principal,""), "")</f>
        <v/>
      </c>
      <c r="G361" s="5" t="str">
        <f>IFERROR(IF(Loan_Not_Paid*Values_Entered,Interest,""), "")</f>
        <v/>
      </c>
      <c r="H361" s="5" t="str">
        <f>IFERROR(IF(Loan_Not_Paid*Values_Entered,Ending_Balance,""), "")</f>
        <v/>
      </c>
    </row>
    <row r="362" spans="2:8" x14ac:dyDescent="0.15">
      <c r="B362" s="4" t="str">
        <f>IFERROR(IF(Loan_Not_Paid*Values_Entered,Payment_Number,""), "")</f>
        <v/>
      </c>
      <c r="C362" s="3" t="str">
        <f>IFERROR(IF(Loan_Not_Paid*Values_Entered,Payment_Date,""), "")</f>
        <v/>
      </c>
      <c r="D362" s="5" t="str">
        <f>IFERROR(IF(Loan_Not_Paid*Values_Entered,Beginning_Balance,""), "")</f>
        <v/>
      </c>
      <c r="E362" s="5" t="str">
        <f>IFERROR(IF(Loan_Not_Paid*Values_Entered,Monthly_Payment,""), "")</f>
        <v/>
      </c>
      <c r="F362" s="5" t="str">
        <f>IFERROR(IF(Loan_Not_Paid*Values_Entered,Principal,""), "")</f>
        <v/>
      </c>
      <c r="G362" s="5" t="str">
        <f>IFERROR(IF(Loan_Not_Paid*Values_Entered,Interest,""), "")</f>
        <v/>
      </c>
      <c r="H362" s="5" t="str">
        <f>IFERROR(IF(Loan_Not_Paid*Values_Entered,Ending_Balance,""), "")</f>
        <v/>
      </c>
    </row>
    <row r="363" spans="2:8" x14ac:dyDescent="0.15">
      <c r="B363" s="4" t="str">
        <f>IFERROR(IF(Loan_Not_Paid*Values_Entered,Payment_Number,""), "")</f>
        <v/>
      </c>
      <c r="C363" s="3" t="str">
        <f>IFERROR(IF(Loan_Not_Paid*Values_Entered,Payment_Date,""), "")</f>
        <v/>
      </c>
      <c r="D363" s="5" t="str">
        <f>IFERROR(IF(Loan_Not_Paid*Values_Entered,Beginning_Balance,""), "")</f>
        <v/>
      </c>
      <c r="E363" s="5" t="str">
        <f>IFERROR(IF(Loan_Not_Paid*Values_Entered,Monthly_Payment,""), "")</f>
        <v/>
      </c>
      <c r="F363" s="5" t="str">
        <f>IFERROR(IF(Loan_Not_Paid*Values_Entered,Principal,""), "")</f>
        <v/>
      </c>
      <c r="G363" s="5" t="str">
        <f>IFERROR(IF(Loan_Not_Paid*Values_Entered,Interest,""), "")</f>
        <v/>
      </c>
      <c r="H363" s="5" t="str">
        <f>IFERROR(IF(Loan_Not_Paid*Values_Entered,Ending_Balance,""), "")</f>
        <v/>
      </c>
    </row>
    <row r="364" spans="2:8" x14ac:dyDescent="0.15">
      <c r="B364" s="4" t="str">
        <f>IFERROR(IF(Loan_Not_Paid*Values_Entered,Payment_Number,""), "")</f>
        <v/>
      </c>
      <c r="C364" s="3" t="str">
        <f>IFERROR(IF(Loan_Not_Paid*Values_Entered,Payment_Date,""), "")</f>
        <v/>
      </c>
      <c r="D364" s="5" t="str">
        <f>IFERROR(IF(Loan_Not_Paid*Values_Entered,Beginning_Balance,""), "")</f>
        <v/>
      </c>
      <c r="E364" s="5" t="str">
        <f>IFERROR(IF(Loan_Not_Paid*Values_Entered,Monthly_Payment,""), "")</f>
        <v/>
      </c>
      <c r="F364" s="5" t="str">
        <f>IFERROR(IF(Loan_Not_Paid*Values_Entered,Principal,""), "")</f>
        <v/>
      </c>
      <c r="G364" s="5" t="str">
        <f>IFERROR(IF(Loan_Not_Paid*Values_Entered,Interest,""), "")</f>
        <v/>
      </c>
      <c r="H364" s="5" t="str">
        <f>IFERROR(IF(Loan_Not_Paid*Values_Entered,Ending_Balance,""), "")</f>
        <v/>
      </c>
    </row>
    <row r="365" spans="2:8" x14ac:dyDescent="0.15">
      <c r="B365" s="4" t="str">
        <f>IFERROR(IF(Loan_Not_Paid*Values_Entered,Payment_Number,""), "")</f>
        <v/>
      </c>
      <c r="C365" s="3" t="str">
        <f>IFERROR(IF(Loan_Not_Paid*Values_Entered,Payment_Date,""), "")</f>
        <v/>
      </c>
      <c r="D365" s="5" t="str">
        <f>IFERROR(IF(Loan_Not_Paid*Values_Entered,Beginning_Balance,""), "")</f>
        <v/>
      </c>
      <c r="E365" s="5" t="str">
        <f>IFERROR(IF(Loan_Not_Paid*Values_Entered,Monthly_Payment,""), "")</f>
        <v/>
      </c>
      <c r="F365" s="5" t="str">
        <f>IFERROR(IF(Loan_Not_Paid*Values_Entered,Principal,""), "")</f>
        <v/>
      </c>
      <c r="G365" s="5" t="str">
        <f>IFERROR(IF(Loan_Not_Paid*Values_Entered,Interest,""), "")</f>
        <v/>
      </c>
      <c r="H365" s="5" t="str">
        <f>IFERROR(IF(Loan_Not_Paid*Values_Entered,Ending_Balance,""), "")</f>
        <v/>
      </c>
    </row>
    <row r="366" spans="2:8" x14ac:dyDescent="0.15">
      <c r="B366" s="4" t="str">
        <f>IFERROR(IF(Loan_Not_Paid*Values_Entered,Payment_Number,""), "")</f>
        <v/>
      </c>
      <c r="C366" s="3" t="str">
        <f>IFERROR(IF(Loan_Not_Paid*Values_Entered,Payment_Date,""), "")</f>
        <v/>
      </c>
      <c r="D366" s="5" t="str">
        <f>IFERROR(IF(Loan_Not_Paid*Values_Entered,Beginning_Balance,""), "")</f>
        <v/>
      </c>
      <c r="E366" s="5" t="str">
        <f>IFERROR(IF(Loan_Not_Paid*Values_Entered,Monthly_Payment,""), "")</f>
        <v/>
      </c>
      <c r="F366" s="5" t="str">
        <f>IFERROR(IF(Loan_Not_Paid*Values_Entered,Principal,""), "")</f>
        <v/>
      </c>
      <c r="G366" s="5" t="str">
        <f>IFERROR(IF(Loan_Not_Paid*Values_Entered,Interest,""), "")</f>
        <v/>
      </c>
      <c r="H366" s="5" t="str">
        <f>IFERROR(IF(Loan_Not_Paid*Values_Entered,Ending_Balance,""), "")</f>
        <v/>
      </c>
    </row>
    <row r="367" spans="2:8" x14ac:dyDescent="0.15">
      <c r="B367" s="4" t="str">
        <f>IFERROR(IF(Loan_Not_Paid*Values_Entered,Payment_Number,""), "")</f>
        <v/>
      </c>
      <c r="C367" s="3" t="str">
        <f>IFERROR(IF(Loan_Not_Paid*Values_Entered,Payment_Date,""), "")</f>
        <v/>
      </c>
      <c r="D367" s="5" t="str">
        <f>IFERROR(IF(Loan_Not_Paid*Values_Entered,Beginning_Balance,""), "")</f>
        <v/>
      </c>
      <c r="E367" s="5" t="str">
        <f>IFERROR(IF(Loan_Not_Paid*Values_Entered,Monthly_Payment,""), "")</f>
        <v/>
      </c>
      <c r="F367" s="5" t="str">
        <f>IFERROR(IF(Loan_Not_Paid*Values_Entered,Principal,""), "")</f>
        <v/>
      </c>
      <c r="G367" s="5" t="str">
        <f>IFERROR(IF(Loan_Not_Paid*Values_Entered,Interest,""), "")</f>
        <v/>
      </c>
      <c r="H367" s="5" t="str">
        <f>IFERROR(IF(Loan_Not_Paid*Values_Entered,Ending_Balance,""), "")</f>
        <v/>
      </c>
    </row>
    <row r="368" spans="2:8" x14ac:dyDescent="0.15">
      <c r="B368" s="4" t="str">
        <f>IFERROR(IF(Loan_Not_Paid*Values_Entered,Payment_Number,""), "")</f>
        <v/>
      </c>
      <c r="C368" s="3" t="str">
        <f>IFERROR(IF(Loan_Not_Paid*Values_Entered,Payment_Date,""), "")</f>
        <v/>
      </c>
      <c r="D368" s="5" t="str">
        <f>IFERROR(IF(Loan_Not_Paid*Values_Entered,Beginning_Balance,""), "")</f>
        <v/>
      </c>
      <c r="E368" s="5" t="str">
        <f>IFERROR(IF(Loan_Not_Paid*Values_Entered,Monthly_Payment,""), "")</f>
        <v/>
      </c>
      <c r="F368" s="5" t="str">
        <f>IFERROR(IF(Loan_Not_Paid*Values_Entered,Principal,""), "")</f>
        <v/>
      </c>
      <c r="G368" s="5" t="str">
        <f>IFERROR(IF(Loan_Not_Paid*Values_Entered,Interest,""), "")</f>
        <v/>
      </c>
      <c r="H368" s="5" t="str">
        <f>IFERROR(IF(Loan_Not_Paid*Values_Entered,Ending_Balance,""), "")</f>
        <v/>
      </c>
    </row>
    <row r="369" spans="2:8" x14ac:dyDescent="0.15">
      <c r="B369" s="4" t="str">
        <f>IFERROR(IF(Loan_Not_Paid*Values_Entered,Payment_Number,""), "")</f>
        <v/>
      </c>
      <c r="C369" s="3" t="str">
        <f>IFERROR(IF(Loan_Not_Paid*Values_Entered,Payment_Date,""), "")</f>
        <v/>
      </c>
      <c r="D369" s="5" t="str">
        <f>IFERROR(IF(Loan_Not_Paid*Values_Entered,Beginning_Balance,""), "")</f>
        <v/>
      </c>
      <c r="E369" s="5" t="str">
        <f>IFERROR(IF(Loan_Not_Paid*Values_Entered,Monthly_Payment,""), "")</f>
        <v/>
      </c>
      <c r="F369" s="5" t="str">
        <f>IFERROR(IF(Loan_Not_Paid*Values_Entered,Principal,""), "")</f>
        <v/>
      </c>
      <c r="G369" s="5" t="str">
        <f>IFERROR(IF(Loan_Not_Paid*Values_Entered,Interest,""), "")</f>
        <v/>
      </c>
      <c r="H369" s="5" t="str">
        <f>IFERROR(IF(Loan_Not_Paid*Values_Entered,Ending_Balance,""), "")</f>
        <v/>
      </c>
    </row>
    <row r="370" spans="2:8" x14ac:dyDescent="0.15">
      <c r="B370" s="4" t="str">
        <f>IFERROR(IF(Loan_Not_Paid*Values_Entered,Payment_Number,""), "")</f>
        <v/>
      </c>
      <c r="C370" s="3" t="str">
        <f>IFERROR(IF(Loan_Not_Paid*Values_Entered,Payment_Date,""), "")</f>
        <v/>
      </c>
      <c r="D370" s="5" t="str">
        <f>IFERROR(IF(Loan_Not_Paid*Values_Entered,Beginning_Balance,""), "")</f>
        <v/>
      </c>
      <c r="E370" s="5" t="str">
        <f>IFERROR(IF(Loan_Not_Paid*Values_Entered,Monthly_Payment,""), "")</f>
        <v/>
      </c>
      <c r="F370" s="5" t="str">
        <f>IFERROR(IF(Loan_Not_Paid*Values_Entered,Principal,""), "")</f>
        <v/>
      </c>
      <c r="G370" s="5" t="str">
        <f>IFERROR(IF(Loan_Not_Paid*Values_Entered,Interest,""), "")</f>
        <v/>
      </c>
      <c r="H370" s="5" t="str">
        <f>IFERROR(IF(Loan_Not_Paid*Values_Entered,Ending_Balance,""), "")</f>
        <v/>
      </c>
    </row>
    <row r="371" spans="2:8" x14ac:dyDescent="0.15">
      <c r="B371" s="4" t="str">
        <f>IFERROR(IF(Loan_Not_Paid*Values_Entered,Payment_Number,""), "")</f>
        <v/>
      </c>
      <c r="C371" s="3" t="str">
        <f>IFERROR(IF(Loan_Not_Paid*Values_Entered,Payment_Date,""), "")</f>
        <v/>
      </c>
      <c r="D371" s="5" t="str">
        <f>IFERROR(IF(Loan_Not_Paid*Values_Entered,Beginning_Balance,""), "")</f>
        <v/>
      </c>
      <c r="E371" s="5" t="str">
        <f>IFERROR(IF(Loan_Not_Paid*Values_Entered,Monthly_Payment,""), "")</f>
        <v/>
      </c>
      <c r="F371" s="5" t="str">
        <f>IFERROR(IF(Loan_Not_Paid*Values_Entered,Principal,""), "")</f>
        <v/>
      </c>
      <c r="G371" s="5" t="str">
        <f>IFERROR(IF(Loan_Not_Paid*Values_Entered,Interest,""), "")</f>
        <v/>
      </c>
      <c r="H371" s="5" t="str">
        <f>IFERROR(IF(Loan_Not_Paid*Values_Entered,Ending_Balance,""), "")</f>
        <v/>
      </c>
    </row>
    <row r="372" spans="2:8" x14ac:dyDescent="0.15">
      <c r="B372" s="4" t="str">
        <f>IFERROR(IF(Loan_Not_Paid*Values_Entered,Payment_Number,""), "")</f>
        <v/>
      </c>
      <c r="C372" s="3" t="str">
        <f>IFERROR(IF(Loan_Not_Paid*Values_Entered,Payment_Date,""), "")</f>
        <v/>
      </c>
      <c r="D372" s="5" t="str">
        <f>IFERROR(IF(Loan_Not_Paid*Values_Entered,Beginning_Balance,""), "")</f>
        <v/>
      </c>
      <c r="E372" s="5" t="str">
        <f>IFERROR(IF(Loan_Not_Paid*Values_Entered,Monthly_Payment,""), "")</f>
        <v/>
      </c>
      <c r="F372" s="5" t="str">
        <f>IFERROR(IF(Loan_Not_Paid*Values_Entered,Principal,""), "")</f>
        <v/>
      </c>
      <c r="G372" s="5" t="str">
        <f>IFERROR(IF(Loan_Not_Paid*Values_Entered,Interest,""), "")</f>
        <v/>
      </c>
      <c r="H372" s="5" t="str">
        <f>IFERROR(IF(Loan_Not_Paid*Values_Entered,Ending_Balance,""), "")</f>
        <v/>
      </c>
    </row>
  </sheetData>
  <sheetProtection algorithmName="SHA-512" hashValue="IT+bWBKZJ3onh74V/yDLVY7vfg1pYxil3Nu7bGNRF+OkNKXgnikr3weOUrYm+LsFuGLtEeNFE59a8tYBtDYQiA==" saltValue="XgghDQjeym56UCKgct//DQ==" spinCount="100000" sheet="1" objects="1" scenarios="1"/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2">
    <cfRule type="expression" dxfId="5" priority="1" stopIfTrue="1">
      <formula>NOT(Loan_Not_Paid)</formula>
    </cfRule>
    <cfRule type="expression" dxfId="4" priority="2" stopIfTrue="1">
      <formula>IF(ROW(C13)=Last_Row,TRUE,FALSE)</formula>
    </cfRule>
  </conditionalFormatting>
  <conditionalFormatting sqref="B13:B372">
    <cfRule type="expression" dxfId="3" priority="3" stopIfTrue="1">
      <formula>NOT(Loan_Not_Paid)</formula>
    </cfRule>
    <cfRule type="expression" dxfId="2" priority="4" stopIfTrue="1">
      <formula>IF(ROW(B13)=Last_Row,TRUE,FALSE)</formula>
    </cfRule>
  </conditionalFormatting>
  <conditionalFormatting sqref="H13:H372">
    <cfRule type="expression" dxfId="1" priority="5" stopIfTrue="1">
      <formula>NOT(Loan_Not_Paid)</formula>
    </cfRule>
    <cfRule type="expression" dxfId="0" priority="6" stopIfTrue="1">
      <formula>IF(ROW(H13)=Last_Row,TRUE,FALSE)</formula>
    </cfRule>
  </conditionalFormatting>
  <dataValidations count="26">
    <dataValidation allowBlank="1" showInputMessage="1" showErrorMessage="1" prompt="Enter Annual interest rate in this cell" sqref="E4" xr:uid="{B56BE367-3D22-4615-987A-5435546C5B6B}"/>
    <dataValidation allowBlank="1" showInputMessage="1" showErrorMessage="1" prompt="Ending Balance is automatically updated in this column under this heading" sqref="H12" xr:uid="{00DC6CDA-45D3-4391-8F77-20BF01BDB349}"/>
    <dataValidation allowBlank="1" showInputMessage="1" showErrorMessage="1" prompt="Interest amount is automatically updated in this column under this heading" sqref="G12" xr:uid="{B83C8F35-31AE-4552-AA03-47BD931D794A}"/>
    <dataValidation allowBlank="1" showInputMessage="1" showErrorMessage="1" prompt="Principal amount is automatically updated in this column under this heading" sqref="F12" xr:uid="{A49DA09C-AED5-47F6-B001-D4AC7A63E372}"/>
    <dataValidation allowBlank="1" showInputMessage="1" showErrorMessage="1" prompt="Payment amount is automatically calculated in this column under this heading" sqref="E12" xr:uid="{B35DCEA7-D726-44B4-B413-B326123016EB}"/>
    <dataValidation allowBlank="1" showInputMessage="1" showErrorMessage="1" prompt="Beginning Balance is automatically calculated in this column under this heading" sqref="D12" xr:uid="{DC8D12A6-1A0A-4B72-BB93-EC4C183B9A95}"/>
    <dataValidation allowBlank="1" showInputMessage="1" showErrorMessage="1" prompt="Payment Date is automatically updated in this column under this heading" sqref="C12" xr:uid="{DA059C5D-1D6A-4BFF-B209-494AEFC704C7}"/>
    <dataValidation allowBlank="1" showInputMessage="1" showErrorMessage="1" prompt="Payment Number is automatically updated in this column under this heading" sqref="B12" xr:uid="{AFF9B723-4E5C-4FB2-B714-A6E009D5CBD5}"/>
    <dataValidation allowBlank="1" showInputMessage="1" showErrorMessage="1" prompt="Enter values in cells E3 through E6 for each description in column B. Values in cells E8 through E11 are automatically calculated" sqref="B2" xr:uid="{1F6970F6-9D5A-4DA0-BC27-DC543044589D}"/>
    <dataValidation allowBlank="1" showInputMessage="1" showErrorMessage="1" prompt="Total cost of loan is automatically calculated in this cell" sqref="E11" xr:uid="{1AA00A91-4234-46F7-B6A5-DE9AF3843073}"/>
    <dataValidation allowBlank="1" showInputMessage="1" showErrorMessage="1" prompt="Total cost of loan is automatically calculated in cell at right" sqref="B11:D11" xr:uid="{416A8C6C-ACD9-41AA-8E2C-398E2BA40772}"/>
    <dataValidation allowBlank="1" showInputMessage="1" showErrorMessage="1" prompt="Total interest is automatically calculated in this cell" sqref="E10" xr:uid="{C2E2230E-39CE-4104-8CB9-7EF728B47986}"/>
    <dataValidation allowBlank="1" showInputMessage="1" showErrorMessage="1" prompt="Total interest is automatically calculated in cell at right" sqref="B10:D10" xr:uid="{A8F90C17-95F0-4EBC-98FB-90DA34FC9600}"/>
    <dataValidation allowBlank="1" showInputMessage="1" showErrorMessage="1" prompt="Number of payments is automatically calculated in this cell" sqref="E9" xr:uid="{32859227-6CCC-4823-B848-9218146C34AC}"/>
    <dataValidation allowBlank="1" showInputMessage="1" showErrorMessage="1" prompt="Number of payments is automatically calculated in cell at right" sqref="B9:D9" xr:uid="{42454D0E-7154-4769-A3B4-6DFD82458BC4}"/>
    <dataValidation allowBlank="1" showInputMessage="1" showErrorMessage="1" prompt="Monthly payment is automatically calculated in this cell" sqref="E8" xr:uid="{F6E37532-7CE1-456C-9482-EA8E5CE21376}"/>
    <dataValidation allowBlank="1" showInputMessage="1" showErrorMessage="1" prompt="Monthly payment is automatically calculated in cell at right" sqref="B8:D8" xr:uid="{C40302DB-81E8-4E1F-9DB7-092AA26DCC92}"/>
    <dataValidation allowBlank="1" showInputMessage="1" showErrorMessage="1" prompt="Enter Start date of loan in this cell" sqref="E6" xr:uid="{B256A695-27B1-40E1-B3F3-B07173716F86}"/>
    <dataValidation allowBlank="1" showInputMessage="1" showErrorMessage="1" prompt="Enter Start date of loan in cell at right" sqref="B6:D6" xr:uid="{8AA4ACAC-406C-46AE-B4B4-1A294981F720}"/>
    <dataValidation allowBlank="1" showInputMessage="1" showErrorMessage="1" prompt="Enter Loan period in years in this cell" sqref="E5" xr:uid="{36809C3E-6997-4D80-AE44-7C82913FBA8E}"/>
    <dataValidation allowBlank="1" showInputMessage="1" showErrorMessage="1" prompt="Enter Loan period in years in cell at right" sqref="B5:D5" xr:uid="{20F99F53-7DEF-4274-948E-36A5849F368D}"/>
    <dataValidation allowBlank="1" showInputMessage="1" showErrorMessage="1" prompt="Enter Annual interest rate in cell at right" sqref="B4:D4" xr:uid="{C27134ED-2856-455F-80C1-5F7A15176C9A}"/>
    <dataValidation allowBlank="1" showInputMessage="1" showErrorMessage="1" prompt="Enter Loan amount in this cell" sqref="E3" xr:uid="{7DFE3472-BA48-4037-B01C-F02EBD550B4A}"/>
    <dataValidation allowBlank="1" showInputMessage="1" showErrorMessage="1" prompt="Enter Loan amount in cell at right" sqref="B3:D3" xr:uid="{88AED171-1F02-4625-ABDC-071B937DC398}"/>
    <dataValidation allowBlank="1" showInputMessage="1" showErrorMessage="1" prompt="Title of this worksheet is in this cell. Enter Loan values in cells E3 through E6. Loan summary in cells E8 through E11 and Loan table are automatically updated" sqref="B1" xr:uid="{F7A3717A-458E-4772-A7FC-25800F978279}"/>
    <dataValidation allowBlank="1" showInputMessage="1" showErrorMessage="1" prompt="Create a loan repayment schedule using this Loan calculator and amortization worksheet. Total interest and total payments are automatically calculated" sqref="A1" xr:uid="{78F544C9-2D1D-4DE0-82D8-2F9EDF54A78B}"/>
  </dataValidations>
  <printOptions horizontalCentered="1"/>
  <pageMargins left="0.5" right="0.5" top="1" bottom="1" header="0.5" footer="0.5"/>
  <pageSetup scale="84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91</vt:i4>
      </vt:variant>
    </vt:vector>
  </HeadingPairs>
  <TitlesOfParts>
    <vt:vector size="100" baseType="lpstr">
      <vt:lpstr>Instructions</vt:lpstr>
      <vt:lpstr>Captial E 50%</vt:lpstr>
      <vt:lpstr>Captial G 50%</vt:lpstr>
      <vt:lpstr>Captial D 50%</vt:lpstr>
      <vt:lpstr>Capital A B C F 50%</vt:lpstr>
      <vt:lpstr>Capital E monthly</vt:lpstr>
      <vt:lpstr>Capital G monthly</vt:lpstr>
      <vt:lpstr>Capital A B C F monthly</vt:lpstr>
      <vt:lpstr>Capital D monthly</vt:lpstr>
      <vt:lpstr>'Capital D monthly'!ColumnTitle1</vt:lpstr>
      <vt:lpstr>'Capital E monthly'!ColumnTitle1</vt:lpstr>
      <vt:lpstr>'Capital G monthly'!ColumnTitle1</vt:lpstr>
      <vt:lpstr>'Capital A B C F 50%'!Full_Print</vt:lpstr>
      <vt:lpstr>'Capital A B C F monthly'!Full_Print</vt:lpstr>
      <vt:lpstr>'Capital D monthly'!Full_Print</vt:lpstr>
      <vt:lpstr>'Capital E monthly'!Full_Print</vt:lpstr>
      <vt:lpstr>'Capital G monthly'!Full_Print</vt:lpstr>
      <vt:lpstr>'Captial D 50%'!Full_Print</vt:lpstr>
      <vt:lpstr>'Captial E 50%'!Full_Print</vt:lpstr>
      <vt:lpstr>'Captial G 50%'!Full_Print</vt:lpstr>
      <vt:lpstr>'Capital A B C F 50%'!Interest_Rate</vt:lpstr>
      <vt:lpstr>'Capital A B C F monthly'!Interest_Rate</vt:lpstr>
      <vt:lpstr>'Capital D monthly'!Interest_Rate</vt:lpstr>
      <vt:lpstr>'Capital E monthly'!Interest_Rate</vt:lpstr>
      <vt:lpstr>'Capital G monthly'!Interest_Rate</vt:lpstr>
      <vt:lpstr>'Captial D 50%'!Interest_Rate</vt:lpstr>
      <vt:lpstr>'Captial E 50%'!Interest_Rate</vt:lpstr>
      <vt:lpstr>'Captial G 50%'!Interest_Rate</vt:lpstr>
      <vt:lpstr>'Capital A B C F 50%'!Loan_Amount</vt:lpstr>
      <vt:lpstr>'Capital A B C F monthly'!Loan_Amount</vt:lpstr>
      <vt:lpstr>'Capital D monthly'!Loan_Amount</vt:lpstr>
      <vt:lpstr>'Capital E monthly'!Loan_Amount</vt:lpstr>
      <vt:lpstr>'Capital G monthly'!Loan_Amount</vt:lpstr>
      <vt:lpstr>'Captial D 50%'!Loan_Amount</vt:lpstr>
      <vt:lpstr>'Captial E 50%'!Loan_Amount</vt:lpstr>
      <vt:lpstr>'Captial G 50%'!Loan_Amount</vt:lpstr>
      <vt:lpstr>'Capital A B C F 50%'!Loan_Start</vt:lpstr>
      <vt:lpstr>'Capital A B C F monthly'!Loan_Start</vt:lpstr>
      <vt:lpstr>'Capital D monthly'!Loan_Start</vt:lpstr>
      <vt:lpstr>'Capital E monthly'!Loan_Start</vt:lpstr>
      <vt:lpstr>'Capital G monthly'!Loan_Start</vt:lpstr>
      <vt:lpstr>'Captial D 50%'!Loan_Start</vt:lpstr>
      <vt:lpstr>'Captial E 50%'!Loan_Start</vt:lpstr>
      <vt:lpstr>'Captial G 50%'!Loan_Start</vt:lpstr>
      <vt:lpstr>'Capital A B C F 50%'!Loan_Years</vt:lpstr>
      <vt:lpstr>'Capital A B C F monthly'!Loan_Years</vt:lpstr>
      <vt:lpstr>'Capital D monthly'!Loan_Years</vt:lpstr>
      <vt:lpstr>'Capital E monthly'!Loan_Years</vt:lpstr>
      <vt:lpstr>'Capital G monthly'!Loan_Years</vt:lpstr>
      <vt:lpstr>'Captial D 50%'!Loan_Years</vt:lpstr>
      <vt:lpstr>'Captial E 50%'!Loan_Years</vt:lpstr>
      <vt:lpstr>'Captial G 50%'!Loan_Years</vt:lpstr>
      <vt:lpstr>'Capital A B C F 50%'!Number_of_Payments</vt:lpstr>
      <vt:lpstr>'Capital A B C F monthly'!Number_of_Payments</vt:lpstr>
      <vt:lpstr>'Capital D monthly'!Number_of_Payments</vt:lpstr>
      <vt:lpstr>'Capital E monthly'!Number_of_Payments</vt:lpstr>
      <vt:lpstr>'Capital G monthly'!Number_of_Payments</vt:lpstr>
      <vt:lpstr>'Captial D 50%'!Number_of_Payments</vt:lpstr>
      <vt:lpstr>'Captial E 50%'!Number_of_Payments</vt:lpstr>
      <vt:lpstr>'Captial G 50%'!Number_of_Payments</vt:lpstr>
      <vt:lpstr>'Capital A B C F 50%'!Print_Titles</vt:lpstr>
      <vt:lpstr>'Capital A B C F monthly'!Print_Titles</vt:lpstr>
      <vt:lpstr>'Capital D monthly'!Print_Titles</vt:lpstr>
      <vt:lpstr>'Capital E monthly'!Print_Titles</vt:lpstr>
      <vt:lpstr>'Capital G monthly'!Print_Titles</vt:lpstr>
      <vt:lpstr>'Captial D 50%'!Print_Titles</vt:lpstr>
      <vt:lpstr>'Captial E 50%'!Print_Titles</vt:lpstr>
      <vt:lpstr>'Captial G 50%'!Print_Titles</vt:lpstr>
      <vt:lpstr>'Capital A B C F 50%'!RowTitleRegion1..E6</vt:lpstr>
      <vt:lpstr>'Capital A B C F monthly'!RowTitleRegion1..E6</vt:lpstr>
      <vt:lpstr>'Capital D monthly'!RowTitleRegion1..E6</vt:lpstr>
      <vt:lpstr>'Capital E monthly'!RowTitleRegion1..E6</vt:lpstr>
      <vt:lpstr>'Capital G monthly'!RowTitleRegion1..E6</vt:lpstr>
      <vt:lpstr>'Captial D 50%'!RowTitleRegion1..E6</vt:lpstr>
      <vt:lpstr>'Captial E 50%'!RowTitleRegion1..E6</vt:lpstr>
      <vt:lpstr>'Captial G 50%'!RowTitleRegion1..E6</vt:lpstr>
      <vt:lpstr>'Capital A B C F 50%'!RowTitleRegion2..E11</vt:lpstr>
      <vt:lpstr>'Capital A B C F monthly'!RowTitleRegion2..E11</vt:lpstr>
      <vt:lpstr>'Capital D monthly'!RowTitleRegion2..E11</vt:lpstr>
      <vt:lpstr>'Capital E monthly'!RowTitleRegion2..E11</vt:lpstr>
      <vt:lpstr>'Capital G monthly'!RowTitleRegion2..E11</vt:lpstr>
      <vt:lpstr>'Captial D 50%'!RowTitleRegion2..E11</vt:lpstr>
      <vt:lpstr>'Captial E 50%'!RowTitleRegion2..E11</vt:lpstr>
      <vt:lpstr>'Captial G 50%'!RowTitleRegion2..E11</vt:lpstr>
      <vt:lpstr>'Capital A B C F 50%'!Total_Cost</vt:lpstr>
      <vt:lpstr>'Capital A B C F monthly'!Total_Cost</vt:lpstr>
      <vt:lpstr>'Capital D monthly'!Total_Cost</vt:lpstr>
      <vt:lpstr>'Capital E monthly'!Total_Cost</vt:lpstr>
      <vt:lpstr>'Capital G monthly'!Total_Cost</vt:lpstr>
      <vt:lpstr>'Captial D 50%'!Total_Cost</vt:lpstr>
      <vt:lpstr>'Captial E 50%'!Total_Cost</vt:lpstr>
      <vt:lpstr>'Captial G 50%'!Total_Cost</vt:lpstr>
      <vt:lpstr>'Capital A B C F 50%'!Total_Interest</vt:lpstr>
      <vt:lpstr>'Capital A B C F monthly'!Total_Interest</vt:lpstr>
      <vt:lpstr>'Capital D monthly'!Total_Interest</vt:lpstr>
      <vt:lpstr>'Capital E monthly'!Total_Interest</vt:lpstr>
      <vt:lpstr>'Capital G monthly'!Total_Interest</vt:lpstr>
      <vt:lpstr>'Captial D 50%'!Total_Interest</vt:lpstr>
      <vt:lpstr>'Captial E 50%'!Total_Interest</vt:lpstr>
      <vt:lpstr>'Captial G 50%'!Total_Interest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Liz Walters</dc:creator>
  <cp:lastModifiedBy>Microsoft Office User</cp:lastModifiedBy>
  <cp:lastPrinted>2021-06-27T14:40:24Z</cp:lastPrinted>
  <dcterms:created xsi:type="dcterms:W3CDTF">2017-06-01T06:17:45Z</dcterms:created>
  <dcterms:modified xsi:type="dcterms:W3CDTF">2021-06-27T20:57:31Z</dcterms:modified>
</cp:coreProperties>
</file>